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236" windowWidth="11970" windowHeight="6840" activeTab="0"/>
  </bookViews>
  <sheets>
    <sheet name="สรุป" sheetId="1" r:id="rId1"/>
    <sheet name="ภาคกลาง(2ชั้น)ไม่ตอกเข็ม" sheetId="2" r:id="rId2"/>
    <sheet name="ภาคกลาง (2ชั้น)ตอกเข็ม" sheetId="3" r:id="rId3"/>
  </sheets>
  <definedNames>
    <definedName name="_xlfn.BAHTTEXT" hidden="1">#NAME?</definedName>
    <definedName name="_xlnm.Print_Titles" localSheetId="2">'ภาคกลาง (2ชั้น)ตอกเข็ม'!$1:$4</definedName>
    <definedName name="_xlnm.Print_Titles" localSheetId="1">'ภาคกลาง(2ชั้น)ไม่ตอกเข็ม'!$1:$4</definedName>
  </definedNames>
  <calcPr fullCalcOnLoad="1"/>
</workbook>
</file>

<file path=xl/sharedStrings.xml><?xml version="1.0" encoding="utf-8"?>
<sst xmlns="http://schemas.openxmlformats.org/spreadsheetml/2006/main" count="4718" uniqueCount="302">
  <si>
    <t>ลำดับที่</t>
  </si>
  <si>
    <t>รายการ</t>
  </si>
  <si>
    <t>จำนวน</t>
  </si>
  <si>
    <t>หน่วย</t>
  </si>
  <si>
    <t>ค่าแรงงาน</t>
  </si>
  <si>
    <t>หมายเหตุ</t>
  </si>
  <si>
    <t>ราคาหน่วยละ</t>
  </si>
  <si>
    <t>จำนวนเงิน</t>
  </si>
  <si>
    <t>สรุป</t>
  </si>
  <si>
    <t>**</t>
  </si>
  <si>
    <t xml:space="preserve"> </t>
  </si>
  <si>
    <t>รวมค่าวัสดุ</t>
  </si>
  <si>
    <t>และค่าแรงงาน</t>
  </si>
  <si>
    <t xml:space="preserve">ขนาดหรือเนื้อที่อาคาร        </t>
  </si>
  <si>
    <t xml:space="preserve">เฉลี่ยราคาประมาณ        </t>
  </si>
  <si>
    <t>ตารางเมตร</t>
  </si>
  <si>
    <t>บาท / ตารางเมตร</t>
  </si>
  <si>
    <t></t>
  </si>
  <si>
    <t>จำนวนเงิน / บาท</t>
  </si>
  <si>
    <t>ค่าวัสดุและค่าแรงงาน</t>
  </si>
  <si>
    <t>%</t>
  </si>
  <si>
    <t>แผ่น</t>
  </si>
  <si>
    <t>รวม</t>
  </si>
  <si>
    <t>รวมเป็นเงิน</t>
  </si>
  <si>
    <t>ค่าอำนวยการและดำเนินงาน</t>
  </si>
  <si>
    <t>ค่าวัสดุ</t>
  </si>
  <si>
    <t xml:space="preserve">  คิดเป็นเงินประมาณ</t>
  </si>
  <si>
    <t>หมวดงานวิศวกรรมโครงสร้าง</t>
  </si>
  <si>
    <t>หมวดงานสถาปัตยกรรม</t>
  </si>
  <si>
    <t>หมวดงานระบบสุขาภิบาล</t>
  </si>
  <si>
    <t>2.1  งานหลังคา</t>
  </si>
  <si>
    <t>2.2  งานฝ้าเพดาน</t>
  </si>
  <si>
    <t>2.5  งานประตูและหน้าต่าง</t>
  </si>
  <si>
    <t>2.6  งานบันไดและราวกันตก</t>
  </si>
  <si>
    <t>2.8  งานเบ็ดเตล็ด</t>
  </si>
  <si>
    <t>2.9  งานทาสี</t>
  </si>
  <si>
    <t xml:space="preserve">  - ครอบสัน</t>
  </si>
  <si>
    <t xml:space="preserve">  - ครอบข้าง</t>
  </si>
  <si>
    <t xml:space="preserve">  - ครอบสามทาง</t>
  </si>
  <si>
    <t xml:space="preserve">  - ตะเฆ่รางสแตนเลส</t>
  </si>
  <si>
    <t xml:space="preserve">  - หน้าจั่วตีไม้ซ้อนเกล็ด  (เล็ก)</t>
  </si>
  <si>
    <t xml:space="preserve">  - หน้าจั่วตีไม้ซ้อนเกล็ด  (ใหญ่)</t>
  </si>
  <si>
    <t>ตร.ม.</t>
  </si>
  <si>
    <t>ม.</t>
  </si>
  <si>
    <t>ชุด</t>
  </si>
  <si>
    <t>รวมงานข้อ  2.1</t>
  </si>
  <si>
    <t xml:space="preserve">  - ฝ้าเพดานฉาบปูนเรียบ</t>
  </si>
  <si>
    <t xml:space="preserve">  - ผนังฉาบปูนเรียบ</t>
  </si>
  <si>
    <t xml:space="preserve">  - ผนังบุกระเบื้องดินเผา</t>
  </si>
  <si>
    <t>รวมงานข้อ  2.3</t>
  </si>
  <si>
    <t xml:space="preserve">  - พื้นผิวซีเมนต์ขัดหยาบ</t>
  </si>
  <si>
    <t xml:space="preserve">  - พื้นผิวซีเมนต์ขัดมันผสมน้ำยากันซึม</t>
  </si>
  <si>
    <t>รวมงานข้อ  2.4</t>
  </si>
  <si>
    <t>2.5   งานประตูและหน้าต่าง</t>
  </si>
  <si>
    <t xml:space="preserve">  - ป1</t>
  </si>
  <si>
    <t xml:space="preserve">  - ป2</t>
  </si>
  <si>
    <t xml:space="preserve">  - ป3</t>
  </si>
  <si>
    <t xml:space="preserve">  - ป4</t>
  </si>
  <si>
    <t xml:space="preserve">  - ป5</t>
  </si>
  <si>
    <t xml:space="preserve">  - น1</t>
  </si>
  <si>
    <t xml:space="preserve">  - น2</t>
  </si>
  <si>
    <t xml:space="preserve">  - น3</t>
  </si>
  <si>
    <t xml:space="preserve">  - น4</t>
  </si>
  <si>
    <t xml:space="preserve">  - น5</t>
  </si>
  <si>
    <t>รวมงานข้อ  2.5</t>
  </si>
  <si>
    <t>2.6   งานบันไดและราวกันตก</t>
  </si>
  <si>
    <t>ราวกันตก</t>
  </si>
  <si>
    <t xml:space="preserve">  - ราวกันตกชั้นลอย (ตามแบบขยายราวบันได  1)</t>
  </si>
  <si>
    <t xml:space="preserve">  - ราวกันตกระเบียงชั้น  2</t>
  </si>
  <si>
    <t>รวมงานข้อ  2.6</t>
  </si>
  <si>
    <t xml:space="preserve">  - โถส้วมนั่งราบ หม้อน้ำต่ำ</t>
  </si>
  <si>
    <t xml:space="preserve">  - โถส้วมนั่งยอง หม้อน้ำต่ำ</t>
  </si>
  <si>
    <t xml:space="preserve">  - อ่างล้างหน้า ชนิดฝังเคาน์เตอร์</t>
  </si>
  <si>
    <t xml:space="preserve">  - ที่ใส่กระดาษชำระ</t>
  </si>
  <si>
    <t xml:space="preserve">  - ที่วางสบู่</t>
  </si>
  <si>
    <t xml:space="preserve">  - กระจกเงาสำเร็จรูปพร้อมชั้นวางของ</t>
  </si>
  <si>
    <t xml:space="preserve">  - ฝักบัวโลหะชุบโครเมี่ยม ชนิดสายอ่อน</t>
  </si>
  <si>
    <t xml:space="preserve">  - ราวพาดผ้าโลหะชุบโครเมี่ยม</t>
  </si>
  <si>
    <t xml:space="preserve">  - ขอแขวนผ้าโลหะชุบโครเมี่ยม</t>
  </si>
  <si>
    <t xml:space="preserve">  - สายชำระ</t>
  </si>
  <si>
    <t>รวมงานข้อ  2.7</t>
  </si>
  <si>
    <t>2.9   งานทาสี</t>
  </si>
  <si>
    <t>รวมงานข้อ  2.8</t>
  </si>
  <si>
    <t>หมวดงานอื่นๆ(ถ้ามี)เพื่อให้ครบถ้วนตามรูปแบบและรายการ</t>
  </si>
  <si>
    <t>รวมค่าวัสดุและค่าแรงงานเป็นเงินประมาณ</t>
  </si>
  <si>
    <t>4.1  แผงสวิตช์อัตโนมัติเมน  (MP)</t>
  </si>
  <si>
    <t>4.2  แผงสวิตช์อัตโนมัติประจำชั้น   (LP)</t>
  </si>
  <si>
    <t>4.3  ท่อ-สายไฟฟ้า</t>
  </si>
  <si>
    <t>4.4  ดวงโคม สวิตช์ เต้ารับ และอุปกรณ์ไฟฟ้าอื่นๆ</t>
  </si>
  <si>
    <t>4.5  ระบบล่อฟ้า</t>
  </si>
  <si>
    <t>รวมหมวดงานระบบไฟฟ้าและสื่อสาร</t>
  </si>
  <si>
    <t xml:space="preserve">  - แผงพร้อมเมน 50 AT,2P,IC10kA</t>
  </si>
  <si>
    <t xml:space="preserve">  - CB 32AT,2P IC 10kA</t>
  </si>
  <si>
    <t xml:space="preserve">  - Ground  Rod</t>
  </si>
  <si>
    <t xml:space="preserve">  - Accessories</t>
  </si>
  <si>
    <t>รวมงานข้อ  4.1</t>
  </si>
  <si>
    <t>Set</t>
  </si>
  <si>
    <t>Lot</t>
  </si>
  <si>
    <t xml:space="preserve">  - L1</t>
  </si>
  <si>
    <t xml:space="preserve">  - L2</t>
  </si>
  <si>
    <t>รวมงานข้อ  4.2</t>
  </si>
  <si>
    <t xml:space="preserve">  - 1"  EMT</t>
  </si>
  <si>
    <t xml:space="preserve">  - 3/4"  EMT</t>
  </si>
  <si>
    <t xml:space="preserve">  - 16  THW</t>
  </si>
  <si>
    <t xml:space="preserve">  - 10  THW</t>
  </si>
  <si>
    <t xml:space="preserve">  - 4  THW</t>
  </si>
  <si>
    <t xml:space="preserve">  - 2 x 2.5/1.5 VAF-GRD</t>
  </si>
  <si>
    <t xml:space="preserve">  - 2 x 1.5  VAF</t>
  </si>
  <si>
    <t>m</t>
  </si>
  <si>
    <t>รวมงานข้อ  4.3</t>
  </si>
  <si>
    <t xml:space="preserve">  - ดวงโคมฟลูออเรสเซนต์ กล่องเหล็กเปลือย หลอด 1 - 18 W</t>
  </si>
  <si>
    <t xml:space="preserve">  - ดวงโคมฟลูออเรสเซนต์ กล่องเหล็กเปลือย หลอด 1 - 36 W</t>
  </si>
  <si>
    <t xml:space="preserve">  - ดวงโคมฟลูออเรสเซนต์ ชนิดกันน้ำ หลอด 1 - 36 W</t>
  </si>
  <si>
    <t xml:space="preserve">  - ดวงโคมฟลูออเรสเซนต์ แบบโรงงาน หลอด  2 - 36 W</t>
  </si>
  <si>
    <t xml:space="preserve">  - ดวงโคมไฟผนัง หลอด Compact Fluoresent  1 - 9 W</t>
  </si>
  <si>
    <t xml:space="preserve">  - Emergency  Light</t>
  </si>
  <si>
    <t xml:space="preserve">  - สวิตช์เดี่ยว   16A ,  250 V</t>
  </si>
  <si>
    <t xml:space="preserve">  - สวิตช์สามทาง   16A ,  250 V</t>
  </si>
  <si>
    <t xml:space="preserve">  - เต้ารับเดี่ยวมีขาดิน  ขนาด  16A ,  250 V</t>
  </si>
  <si>
    <t xml:space="preserve">  - เต้ารับคู่มีขาดิน  ขนาด  16A ,  250 V</t>
  </si>
  <si>
    <t xml:space="preserve">  - กริ่งดูโทนพร้อมสวิตช์ชนิดกันน้ำ</t>
  </si>
  <si>
    <t>รวมงานข้อ  4.4</t>
  </si>
  <si>
    <t xml:space="preserve">  - สายทองแดงตีเกลียว   50  ตร.ม.</t>
  </si>
  <si>
    <t xml:space="preserve">  - หลักสายดินทองแดง ขนาด 5/8  นิ้ว  ยาว  2.40  ม.</t>
  </si>
  <si>
    <t xml:space="preserve">  - 1  1/4"   PVC</t>
  </si>
  <si>
    <t>รวมงานข้อ  4.5</t>
  </si>
  <si>
    <t>รวมหมวดงานอื่นๆ</t>
  </si>
  <si>
    <t>3.1  งานเดินท่อ  PVC  8.5</t>
  </si>
  <si>
    <t>ท่อขนาด  Dia    4"</t>
  </si>
  <si>
    <t>ท่อขนาด  Dia    2"</t>
  </si>
  <si>
    <t>ท่อขนาด  Dia    1  1/2"</t>
  </si>
  <si>
    <t>ข้องอ   45  องศา</t>
  </si>
  <si>
    <t xml:space="preserve">  - ขนาด  Dia   4"</t>
  </si>
  <si>
    <t xml:space="preserve">  - ขนาด  Dia   2"</t>
  </si>
  <si>
    <t>ข้องอ   90  องศา</t>
  </si>
  <si>
    <t>สามทาง Y</t>
  </si>
  <si>
    <t>สามทางที</t>
  </si>
  <si>
    <t xml:space="preserve">  - ขนาด  Dia   4" - 2"</t>
  </si>
  <si>
    <t>สามทางทีวาย</t>
  </si>
  <si>
    <t>ข้อลด</t>
  </si>
  <si>
    <t xml:space="preserve">  - ขนาด  Dia   1  1/2"</t>
  </si>
  <si>
    <t>อัน</t>
  </si>
  <si>
    <t>A.V.C.</t>
  </si>
  <si>
    <t>FCO</t>
  </si>
  <si>
    <t xml:space="preserve"> - ขนาด  Dia   2"  -  1  1/2"</t>
  </si>
  <si>
    <t>FD</t>
  </si>
  <si>
    <t>P-TRAP</t>
  </si>
  <si>
    <t>RD</t>
  </si>
  <si>
    <t>ข้อต่ออ่อน</t>
  </si>
  <si>
    <t>3.2  งานเดินท่อ  PVC   13.5</t>
  </si>
  <si>
    <t>ท่อขนาด  Dia    1"</t>
  </si>
  <si>
    <t>ท่อขนาด  Dia    3/4"</t>
  </si>
  <si>
    <t>ท่อขนาด  Dia    1/2"</t>
  </si>
  <si>
    <t xml:space="preserve">  - ขนาด  Dia   1"</t>
  </si>
  <si>
    <t xml:space="preserve">  - ขนาด  Dia   3/4"</t>
  </si>
  <si>
    <t xml:space="preserve">  - ขนาด  Dia   1/2"</t>
  </si>
  <si>
    <t>ข้องอเกลียวใน</t>
  </si>
  <si>
    <t>STOP  VALVE</t>
  </si>
  <si>
    <t>ประตูน้ำ</t>
  </si>
  <si>
    <t>3.3  อุปกรณ์ยึดท่อน้ำยาและอื่นๆ</t>
  </si>
  <si>
    <t>3.4  งานเดินท่อ A/C Dia  8"</t>
  </si>
  <si>
    <t>3.5  บ่อพักขนาด  0.40  ม. X 0.40 ม.</t>
  </si>
  <si>
    <t>3.6  บ่อบำบัดน้ำเสียสำเร็จรูป ขนาดความจุรวมไม่ต่ำกว่า 2 ลบ.ม.</t>
  </si>
  <si>
    <t>3.8  เครื่องสูบน้ำไม่น้อยกว่า 200 WATT</t>
  </si>
  <si>
    <t>3.7  ถังเก็บน้ำใต้ดิน ขนาดจุ  1  ลบ.ม.</t>
  </si>
  <si>
    <t>LOT</t>
  </si>
  <si>
    <t>บ่อ</t>
  </si>
  <si>
    <t>ถัง</t>
  </si>
  <si>
    <t>รวมหมวดงานระบบสุขาภิบาล</t>
  </si>
  <si>
    <t>หมวดงานระบบไฟฟ้าและระบบสื่อสาร</t>
  </si>
  <si>
    <t xml:space="preserve">งานฐานราก  </t>
  </si>
  <si>
    <t xml:space="preserve">  - สกัดหัวเสาเข็ม</t>
  </si>
  <si>
    <t xml:space="preserve">  - ไม้เคร่า</t>
  </si>
  <si>
    <t xml:space="preserve">  - ตะปู</t>
  </si>
  <si>
    <t xml:space="preserve">    - ลวดผูกเหล็ก</t>
  </si>
  <si>
    <t>ลบ.ม.</t>
  </si>
  <si>
    <t>ต้น</t>
  </si>
  <si>
    <t>ลบ.ฟ.</t>
  </si>
  <si>
    <t>กก.</t>
  </si>
  <si>
    <t>งานโครงสร้าง  คสล.</t>
  </si>
  <si>
    <t xml:space="preserve">  - ค่าแรงไม้แบบ</t>
  </si>
  <si>
    <t xml:space="preserve">  - ไม้ค้ำ</t>
  </si>
  <si>
    <t xml:space="preserve">    -    ลวดผูกเหล็ก</t>
  </si>
  <si>
    <t xml:space="preserve">          300  กก/ตร.ม.</t>
  </si>
  <si>
    <t>งานโครงเหล็กหลังคา</t>
  </si>
  <si>
    <t>รวมหมวดงานวิศวกรรมโครงสร้าง</t>
  </si>
  <si>
    <t>ประมาณการเมื่อวันที่    9  เดือน  มกราคม  พ.ศ.  2547</t>
  </si>
  <si>
    <t>1.1  ขุดดิน</t>
  </si>
  <si>
    <t>1.2  ทรายอัดแน่น</t>
  </si>
  <si>
    <t>1.3  คอนกรีตหยาบ</t>
  </si>
  <si>
    <t>1.5  ไม้แบบ</t>
  </si>
  <si>
    <t xml:space="preserve">    -  ลวดผูกเหล็ก</t>
  </si>
  <si>
    <t>1.8   ไม้แบบ</t>
  </si>
  <si>
    <t>1.10  พื้นสำเร็จรูป หนา  5  มม. เมื่อเททับหน้าแล้วรับ นน.ปลอดภัย</t>
  </si>
  <si>
    <t>1.11  TOPPING</t>
  </si>
  <si>
    <t>1.13  เหล็กแผ่น  0.20x0.20  มม.  หนา  12  มม.</t>
  </si>
  <si>
    <t>1.14  น๊อต  Ø  12 มม.</t>
  </si>
  <si>
    <t>1.15  ทาสีกันสนิม</t>
  </si>
  <si>
    <t>ค่าแรง</t>
  </si>
  <si>
    <t>(บาท)</t>
  </si>
  <si>
    <t>และค่าแรง</t>
  </si>
  <si>
    <t>ค่าวัสดุและค่าแรงงานเป็นเงินประมาณ</t>
  </si>
  <si>
    <t>สุรปงานก่อสร้าง</t>
  </si>
  <si>
    <t xml:space="preserve">ค่ากำไร </t>
  </si>
  <si>
    <t>หมวดงานสถาปัยกรรม</t>
  </si>
  <si>
    <t>ค่าภาษี</t>
  </si>
  <si>
    <t xml:space="preserve">  (ตัวอักษร)</t>
  </si>
  <si>
    <t xml:space="preserve">                  2. ราคานี้ไม่รวมงานที่ไม่มีอยู่ในรูปแบบรายการก่อสร้างและงานถมดิน,งานรั้ว,ประตูรั้วและงานผังบริเวณรอบอาคาร</t>
  </si>
  <si>
    <t xml:space="preserve">                  3. ราคานี้ไม่รวมค่าธรรมเนียมในการขออนุญาตต่างๆ และค่ามิเตอร์น้ำ-ไฟ</t>
  </si>
  <si>
    <r>
      <t xml:space="preserve">  </t>
    </r>
    <r>
      <rPr>
        <sz val="12"/>
        <rFont val="Cordia New"/>
        <family val="2"/>
      </rPr>
      <t>รวมค่าก่อสร้างเป็นเงินทั้งสิ้น</t>
    </r>
  </si>
  <si>
    <r>
      <t>หมายเหตุ</t>
    </r>
    <r>
      <rPr>
        <sz val="12"/>
        <rFont val="Cordia New"/>
        <family val="2"/>
      </rPr>
      <t xml:space="preserve">    1. เป็นราคาโดยประมาณในส่วนกลางเท่านั้น ความถูกผิดของราคาค่าก่อสร้างให้เป็นความรับผิดชอบของผู้เสนอราคาเอง</t>
    </r>
  </si>
  <si>
    <t>2.3  งานผนังและผิวผนัง</t>
  </si>
  <si>
    <t>2.4  งานตกแต่งผิวพื้น</t>
  </si>
  <si>
    <t>2.7  งานสุขภัณฑ์และอุปกรณ์ประกอบห้องน้ำ</t>
  </si>
  <si>
    <t>รวมหมวดงานสถาปัตยกรรม</t>
  </si>
  <si>
    <t xml:space="preserve">  - กระเบื้องว่าว  ขนาด  13"  x 13"</t>
  </si>
  <si>
    <t>เมตร</t>
  </si>
  <si>
    <t xml:space="preserve">  - ปีกนกคสล.</t>
  </si>
  <si>
    <t xml:space="preserve">  - ค่าแรงมุงกระเบื้อง</t>
  </si>
  <si>
    <t xml:space="preserve">  - ผนังตีไม้ซ้อนเกล็ด</t>
  </si>
  <si>
    <t xml:space="preserve">  - ฝ้าเพดานยิบซั่มบอร์ด หนา 9 มม.  ฉาบรอยต่อเรียบ</t>
  </si>
  <si>
    <t xml:space="preserve">    โครงเคร่าเหล็กชุบสังกะสี @ 0.40 x 1.00 ม.</t>
  </si>
  <si>
    <t xml:space="preserve">  - ฝ้าเพดานระแนงไม้เนื้อแข็ง 1/2" x 2" เว้นร่องกว้าง  0.5 ซม.</t>
  </si>
  <si>
    <t>รวมงานข้อ 2.2</t>
  </si>
  <si>
    <t xml:space="preserve">  - ผนังก่ออิฐมอญหนาครึ่งแผ่น</t>
  </si>
  <si>
    <t xml:space="preserve">  - ผนังก่อซีเมนต์บล๊อคระบายอากาศ</t>
  </si>
  <si>
    <t xml:space="preserve">  - เสาเอ็นและคานทับหลัง  ค.ส.ล.</t>
  </si>
  <si>
    <t xml:space="preserve">  - ผนังบุกระเบื้องเซรามิค  ขนาด  8" x 8"</t>
  </si>
  <si>
    <t xml:space="preserve">  - ฉาบปูนเรียบโครงสร้าง</t>
  </si>
  <si>
    <t>2.4   งานตกแต่งผิวพื้น</t>
  </si>
  <si>
    <t xml:space="preserve">  - พื้นปูกระเบื้องหินขัดสำเร็จรูป  ขนาด  12" x 12"</t>
  </si>
  <si>
    <t xml:space="preserve">  - พื้นปูกระเบื้องเซรามิค  ขนาด  12" x 12"</t>
  </si>
  <si>
    <t xml:space="preserve">  - พื้นปูกระเบื้องเซรามิค  ขนาด  8" x 8"</t>
  </si>
  <si>
    <t xml:space="preserve">  - พื้นปูกระเบื้องดินเผา  ขนาด  6" x 6"  สลับทรายล้าง</t>
  </si>
  <si>
    <t xml:space="preserve">  - ขั้นบันไดผิวปูกระเบื้องเซรามิค  ขนาด  8" x 8"</t>
  </si>
  <si>
    <t xml:space="preserve">  - ชานพักบันไดผิวปูกระเบื้องเซรามิค  ขนาด  8" x 8"</t>
  </si>
  <si>
    <t xml:space="preserve">  - จมูกบันได พีวีซี.</t>
  </si>
  <si>
    <t xml:space="preserve">  - ราวบันไดลูกกรงเหล็กหุ้ม พีวีซี. (ตามแบบขยายราวบันได 2)</t>
  </si>
  <si>
    <t>2.7   งานสุขภัณฑ์และอุปกรณ์ประกอบห้องน้ำ</t>
  </si>
  <si>
    <t xml:space="preserve">  - ก๊อกน้ำล้างพื้น</t>
  </si>
  <si>
    <t xml:space="preserve">  - เคาน์เตอร์ คสล. ผิวบุกระเบื้องเซรามิค  ขนาด 8" x 8"</t>
  </si>
  <si>
    <t xml:space="preserve"> - คิ้วปูนปั้น  ขนาด 10 x 10 ซม.</t>
  </si>
  <si>
    <t xml:space="preserve"> - ป้ายหน้าร้าน กว้าง 2.50 ม.</t>
  </si>
  <si>
    <t xml:space="preserve"> - ป้ายหน้าร้าน กว้าง 4.00 ม.</t>
  </si>
  <si>
    <t xml:space="preserve">  - สีพลาสติกภายใน</t>
  </si>
  <si>
    <t xml:space="preserve">  - สีพลาสติกภายนอก</t>
  </si>
  <si>
    <t xml:space="preserve">  - สีน้ำมันทาไม้</t>
  </si>
  <si>
    <t xml:space="preserve">  - ทาแล็คเกอร์ (ย้อมสีธรรมชาติ)</t>
  </si>
  <si>
    <t>รวมงานข้อ 2.9</t>
  </si>
  <si>
    <r>
      <t xml:space="preserve">1.12  เหล็กรูปพรรณ  </t>
    </r>
    <r>
      <rPr>
        <sz val="13"/>
        <rFont val="BankGothic Lt BT"/>
        <family val="2"/>
      </rPr>
      <t>C</t>
    </r>
    <r>
      <rPr>
        <sz val="14"/>
        <rFont val="Cordia New"/>
        <family val="2"/>
      </rPr>
      <t xml:space="preserve"> 150x75x20x3.2  มม.</t>
    </r>
  </si>
  <si>
    <r>
      <t xml:space="preserve">     -  เหล็กรูปพรรณ   </t>
    </r>
    <r>
      <rPr>
        <sz val="13"/>
        <rFont val="BankGothic Lt BT"/>
        <family val="2"/>
      </rPr>
      <t>C</t>
    </r>
    <r>
      <rPr>
        <sz val="14"/>
        <rFont val="Cordia New"/>
        <family val="2"/>
      </rPr>
      <t xml:space="preserve"> 75x45x15x2.3  มม.</t>
    </r>
  </si>
  <si>
    <r>
      <t xml:space="preserve">     -  เหล็กรูปพรรณ </t>
    </r>
    <r>
      <rPr>
        <sz val="14"/>
        <rFont val="BankGothic Lt BT"/>
        <family val="2"/>
      </rPr>
      <t xml:space="preserve">O </t>
    </r>
    <r>
      <rPr>
        <sz val="14"/>
        <rFont val="Cordia New"/>
        <family val="2"/>
      </rPr>
      <t>25x25x1.6 มม.</t>
    </r>
  </si>
  <si>
    <r>
      <t xml:space="preserve">     -  เหล็กรูปพรรณ   </t>
    </r>
    <r>
      <rPr>
        <b/>
        <sz val="10"/>
        <rFont val="Proxy 1"/>
        <family val="0"/>
      </rPr>
      <t>C</t>
    </r>
    <r>
      <rPr>
        <sz val="14"/>
        <rFont val="Cordia New"/>
        <family val="2"/>
      </rPr>
      <t xml:space="preserve"> 75x40x5x7  มม.</t>
    </r>
  </si>
  <si>
    <r>
      <t xml:space="preserve">     -  เหล็กรูปพรรณ   </t>
    </r>
    <r>
      <rPr>
        <b/>
        <sz val="10"/>
        <rFont val="Proxy 1"/>
        <family val="0"/>
      </rPr>
      <t>C</t>
    </r>
    <r>
      <rPr>
        <sz val="14"/>
        <rFont val="Cordia New"/>
        <family val="2"/>
      </rPr>
      <t xml:space="preserve"> 150x75x9x12.5  มม.</t>
    </r>
  </si>
  <si>
    <t>สถานที่ก่อสร้าง  ทั่วไป</t>
  </si>
  <si>
    <t>(</t>
  </si>
  <si>
    <t>)</t>
  </si>
  <si>
    <t>1.6  เหล็ก  Ø  16  มม.</t>
  </si>
  <si>
    <t xml:space="preserve">    -  เหล็ก  Ø  12  มม.</t>
  </si>
  <si>
    <t xml:space="preserve">    -  เหล็ก  Ø   6  มม.</t>
  </si>
  <si>
    <t>1.9    เหล็ก     Ø   20  มม.</t>
  </si>
  <si>
    <t xml:space="preserve">    -    เหล็ก     Ø   16  มม.</t>
  </si>
  <si>
    <t xml:space="preserve">    -    เหล็ก     Ø   12  มม.</t>
  </si>
  <si>
    <t xml:space="preserve">    -    เหล็ก     Ø   9  มม.</t>
  </si>
  <si>
    <t xml:space="preserve">    -    เหล็ก     Ø   6  มม.</t>
  </si>
  <si>
    <t xml:space="preserve">    -  เหล็ก  Ø  16  มม.</t>
  </si>
  <si>
    <t xml:space="preserve">    -  เหล็ก  Ø   9  มม.</t>
  </si>
  <si>
    <t xml:space="preserve">    -    เหล็ก     Ø    9  มม.</t>
  </si>
  <si>
    <t xml:space="preserve">    -    เหล็ก     Ø    6  มม.</t>
  </si>
  <si>
    <t>1.4  คอนกรีต 1:2:4</t>
  </si>
  <si>
    <t xml:space="preserve">  - สีน้ำมันทาเหล็กรองพื้นด้วยสีกันสนิม</t>
  </si>
  <si>
    <t xml:space="preserve">  - เชิงชาย , ปั้นลมไม้เนื้อแข็ง 1"  x  8"</t>
  </si>
  <si>
    <t xml:space="preserve">  - ทับเชิงชาย , ปั้นลมไม้เนื้อแข็ง  1" x 6"</t>
  </si>
  <si>
    <r>
      <t>ประมาณราคาค่าก่อสร้าง</t>
    </r>
    <r>
      <rPr>
        <b/>
        <sz val="15"/>
        <rFont val="Cordia New"/>
        <family val="2"/>
      </rPr>
      <t xml:space="preserve">   ตึกแถวอนุรักษ์ภาคกลาง  2  ชั้น   แบบฐานรากไม่ตอกเสาเข็ม</t>
    </r>
  </si>
  <si>
    <t>แบบเลขที่  มบ. 462110, มบ. 62127</t>
  </si>
  <si>
    <r>
      <t>ประมาณราคาค่าก่อสร้าง</t>
    </r>
    <r>
      <rPr>
        <b/>
        <sz val="15"/>
        <rFont val="Cordia New"/>
        <family val="2"/>
      </rPr>
      <t xml:space="preserve">   ตึกแถวอนุรักษ์ภาคกลาง  2  ชั้น   แบบฐานรากตอกเสาเข็ม</t>
    </r>
  </si>
  <si>
    <t>ประเภท   ตึกแถวอนุรักษ์ภาคกลาง  2  ชั้น   แบบฐานรากไม่ตอกเสาเข็ม</t>
  </si>
  <si>
    <t>ประเภท   ตึกแถวอนุรักษ์ภาคกลาง  2  ชั้น   แบบฐานรากตอกเสาเข็ม</t>
  </si>
  <si>
    <t>1.7   คอนกรีต  1:2:4</t>
  </si>
  <si>
    <t>หมวดงานระบบไฟฟ้าและสื่อสาร(ราคาตามหนังสือสำนักวิศวกรรมโครงสร้างและงานระบบ ที่ มท 0715.5/2554 ลงวันที่  2  ธ.ค.  2546  กลุ่มงานวิศวกรรมไฟฟ้า)</t>
  </si>
  <si>
    <t>หมวดงานระบบไฟฟ้าและสื่อสาร</t>
  </si>
  <si>
    <t xml:space="preserve">สถานที่ก่อสร้าง  </t>
  </si>
  <si>
    <r>
      <t xml:space="preserve">1.2  เสาเข็ม </t>
    </r>
    <r>
      <rPr>
        <b/>
        <sz val="14"/>
        <rFont val="Comic Sans MS"/>
        <family val="4"/>
      </rPr>
      <t>I</t>
    </r>
    <r>
      <rPr>
        <sz val="14"/>
        <rFont val="Cordia New"/>
        <family val="2"/>
      </rPr>
      <t xml:space="preserve">  0.26 x 0.26 x 18.00 ม. หรือ  </t>
    </r>
    <r>
      <rPr>
        <b/>
        <sz val="13"/>
        <rFont val="BankGothic Lt BT"/>
        <family val="2"/>
      </rPr>
      <t>O</t>
    </r>
    <r>
      <rPr>
        <sz val="14"/>
        <rFont val="Cordia New"/>
        <family val="2"/>
      </rPr>
      <t xml:space="preserve">  0.22x0.22  ม.</t>
    </r>
  </si>
  <si>
    <t>1.3  ทรายอัดแน่น</t>
  </si>
  <si>
    <t>1.4  คอนกรีตหยาบ</t>
  </si>
  <si>
    <t>1.5  คอนกรีต  1:2:4</t>
  </si>
  <si>
    <t>1.6  ไม้แบบ</t>
  </si>
  <si>
    <t>1.7  ค่าแรงไม้แบบ</t>
  </si>
  <si>
    <t>1.8  เหล็ก  Ø  20  มม.</t>
  </si>
  <si>
    <t>1.9 คอนกรีต  1:2:4</t>
  </si>
  <si>
    <t>1.10  ไม้แบบ</t>
  </si>
  <si>
    <t>1.11  เหล็ก    Ø    20  มม.</t>
  </si>
  <si>
    <t>1.12  พื้นสำเร็จรูป หนา  5  มม. เมื่อเททับหน้าแล้วรับ นน.ปลอดภัย</t>
  </si>
  <si>
    <t>1.13  TOPPING</t>
  </si>
  <si>
    <r>
      <t xml:space="preserve">1.14  เหล็กรูปพรรณ  </t>
    </r>
    <r>
      <rPr>
        <sz val="13"/>
        <rFont val="BankGothic Lt BT"/>
        <family val="2"/>
      </rPr>
      <t>C</t>
    </r>
    <r>
      <rPr>
        <sz val="14"/>
        <rFont val="Cordia New"/>
        <family val="2"/>
      </rPr>
      <t xml:space="preserve"> 150x75x20x3.2  มม.</t>
    </r>
  </si>
  <si>
    <t>1.15  เหล็กแผ่น  0.20x0.20  มม.  หนา  12  มม.</t>
  </si>
  <si>
    <t>1.16  น๊อต  Ø  12 มม.</t>
  </si>
  <si>
    <t>1.17  ทาสีกันสนิม</t>
  </si>
  <si>
    <t>ประมาณการเมื่อวันที่          เดือน             พ.ศ.  2546</t>
  </si>
  <si>
    <t xml:space="preserve">หมวดงานระบบสุขาภิบาล </t>
  </si>
  <si>
    <t>ประเภท   ตึกแถวอนุรักษ์ภาคกลาง  2  ชั้น   (แบบฐานรากตอกเสาเข็ม)</t>
  </si>
  <si>
    <t>ประเภท   ตึกแถวอนุรักษ์ภาคกลาง  2  ชั้น   (แบบฐานรากไม่ตอกเสาเข็ม)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</si>
</sst>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  <numFmt numFmtId="188" formatCode="_(* #,##0.00_);_(* \(#,##0.00\);_(* &quot;-&quot;??_);_(@_)"/>
    <numFmt numFmtId="189" formatCode="_(&quot;฿&quot;* #,##0_);_(&quot;฿&quot;* \(#,##0\);_(&quot;฿&quot;* &quot;-&quot;_);_(@_)"/>
    <numFmt numFmtId="190" formatCode="_(&quot;฿&quot;* #,##0.00_);_(&quot;฿&quot;* \(#,##0.00\);_(&quot;฿&quot;* &quot;-&quot;??_);_(@_)"/>
    <numFmt numFmtId="191" formatCode="_(* #,##0_);_(* \(#,##0\);_(* &quot;-&quot;??_);_(@_)"/>
    <numFmt numFmtId="192" formatCode="0&quot; &quot;"/>
    <numFmt numFmtId="193" formatCode="#,###&quot; &quot;"/>
    <numFmt numFmtId="194" formatCode="#,###.00&quot; &quot;"/>
    <numFmt numFmtId="195" formatCode="#,###.00000&quot; &quot;"/>
    <numFmt numFmtId="196" formatCode="_(* #,##0.00000_);_(* \(#,##0.00000\);_(* &quot;-&quot;??_);_(@_)"/>
    <numFmt numFmtId="197" formatCode="0&quot;  &quot;"/>
    <numFmt numFmtId="198" formatCode="#,###"/>
    <numFmt numFmtId="199" formatCode="#"/>
    <numFmt numFmtId="200" formatCode="_-* #,##0_-;\-* #,##0_-;_-* &quot;-&quot;??_-;_-@_-"/>
    <numFmt numFmtId="201" formatCode="t0.00E+00"/>
    <numFmt numFmtId="202" formatCode="&quot;฿&quot;t#,##0_);\(&quot;฿&quot;t#,##0\)"/>
    <numFmt numFmtId="203" formatCode="#,##0.0_);\(#,##0.0\)"/>
    <numFmt numFmtId="204" formatCode="&quot;฿&quot;\t#,##0_);\(&quot;฿&quot;\t#,##0\)"/>
    <numFmt numFmtId="205" formatCode="\ว\ว/\ด\ด/\ป\ป"/>
    <numFmt numFmtId="206" formatCode="dd\-mmm\-yy_)"/>
    <numFmt numFmtId="207" formatCode="#,##0\ &quot;F&quot;;[Red]\-#,##0\ &quot;F&quot;"/>
    <numFmt numFmtId="208" formatCode="0.0&quot;  &quot;"/>
    <numFmt numFmtId="209" formatCode="&quot;\&quot;#,##0;[Red]&quot;\&quot;\-#,##0"/>
    <numFmt numFmtId="210" formatCode="_ * #,##0_ ;_ * \-#,##0_ ;_ * &quot;-&quot;_ ;_ @_ "/>
    <numFmt numFmtId="211" formatCode="_ * #,##0.00_ ;_ * \-#,##0.00_ ;_ * &quot;-&quot;??_ ;_ @_ "/>
    <numFmt numFmtId="212" formatCode="0.0000"/>
    <numFmt numFmtId="213" formatCode="#,##0.0000&quot; &quot;"/>
    <numFmt numFmtId="214" formatCode="0.000000%"/>
    <numFmt numFmtId="215" formatCode="#,##0.0000&quot;  &quot;"/>
    <numFmt numFmtId="216" formatCode="#,###&quot; ล้าน฿  &quot;"/>
    <numFmt numFmtId="217" formatCode="#,##0.0&quot; ล้าน฿  &quot;"/>
    <numFmt numFmtId="218" formatCode="#,###&quot; ล้าน฿ &quot;"/>
    <numFmt numFmtId="219" formatCode="#,##0.000000&quot; ล้าน฿ &quot;"/>
    <numFmt numFmtId="220" formatCode="_(* #,##0.0000_);_(* \(#,##0.0000\);_(* &quot;-&quot;??_);_(@_)"/>
    <numFmt numFmtId="221" formatCode="#,##0.00&quot; ล้าน฿ &quot;"/>
    <numFmt numFmtId="222" formatCode="&quot;ประมาณราคาเมื่อวันที่&quot;\ \ \ \ \ d\ \ \ \ \ \ &quot;เดือน&quot;\ \ \ \ \ ดดดด\ \ \ \ \ \ &quot;พ.ศ.&quot;bbbb"/>
    <numFmt numFmtId="223" formatCode="0.0"/>
    <numFmt numFmtId="224" formatCode="#,##0.000"/>
    <numFmt numFmtId="225" formatCode="[$-107041E]&quot;ประมาณราคาเมื่อวันที่&quot;\ d\ &quot;เดือน&quot;\ mmmm\ &quot;พ.ศ.&quot;yyyy;@"/>
    <numFmt numFmtId="226" formatCode="[$-107041E]&quot;วันที่&quot;\ \ d\ mmmm\ yyyy;@"/>
    <numFmt numFmtId="227" formatCode="_-* #,##0_-;\-* #,##0_-;_-* &quot;-&quot;??_-;_-@_-&quot; % &quot;"/>
    <numFmt numFmtId="228" formatCode="_-* #,##0_-;\-* #,##0_-;_-* &quot;-&quot;??_-;_-@_-\ &quot;%&quot;"/>
    <numFmt numFmtId="229" formatCode="0.00\ &quot;%&quot;"/>
    <numFmt numFmtId="230" formatCode="t#"/>
    <numFmt numFmtId="231" formatCode="#,###&quot;   &quot;"/>
    <numFmt numFmtId="232" formatCode="#,###.#####&quot; &quot;"/>
    <numFmt numFmtId="233" formatCode="#,###.0&quot; ล้าน฿ &quot;"/>
    <numFmt numFmtId="234" formatCode="#,###.00&quot; ล้าน฿ &quot;"/>
    <numFmt numFmtId="235" formatCode="d\ ดดดด\ bbbb"/>
    <numFmt numFmtId="236" formatCode="_(* #,##0.0_);_(* \(#,##0.0\);_(* &quot;-&quot;??_);_(@_)"/>
    <numFmt numFmtId="237" formatCode="_(* #,##0.000_);_(* \(#,##0.000\);_(* &quot;-&quot;??_);_(@_)"/>
    <numFmt numFmtId="238" formatCode="#,###.0&quot; &quot;"/>
  </numFmts>
  <fonts count="3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SV Rojchana"/>
      <family val="0"/>
    </font>
    <font>
      <sz val="14"/>
      <name val="Cordia New"/>
      <family val="2"/>
    </font>
    <font>
      <sz val="12"/>
      <name val="Cordia New"/>
      <family val="2"/>
    </font>
    <font>
      <b/>
      <sz val="14"/>
      <name val="Cordia New"/>
      <family val="2"/>
    </font>
    <font>
      <sz val="11"/>
      <name val="?? ?????"/>
      <family val="3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0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2"/>
      <name val="????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2"/>
      <name val="Cordia New"/>
      <family val="2"/>
    </font>
    <font>
      <b/>
      <u val="single"/>
      <sz val="14"/>
      <name val="Cordia New"/>
      <family val="2"/>
    </font>
    <font>
      <sz val="15"/>
      <name val="Cordia New"/>
      <family val="2"/>
    </font>
    <font>
      <b/>
      <sz val="15"/>
      <name val="Cordia New"/>
      <family val="2"/>
    </font>
    <font>
      <sz val="8"/>
      <name val="AngsanaUPC"/>
      <family val="0"/>
    </font>
    <font>
      <sz val="12"/>
      <name val="Arial"/>
      <family val="2"/>
    </font>
    <font>
      <sz val="12"/>
      <name val="AngsanaUPC"/>
      <family val="0"/>
    </font>
    <font>
      <u val="single"/>
      <sz val="12"/>
      <name val="Cordia New"/>
      <family val="2"/>
    </font>
    <font>
      <sz val="14"/>
      <name val="BankGothic Lt BT"/>
      <family val="2"/>
    </font>
    <font>
      <sz val="13"/>
      <name val="BankGothic Lt BT"/>
      <family val="2"/>
    </font>
    <font>
      <b/>
      <sz val="10"/>
      <name val="Proxy 1"/>
      <family val="0"/>
    </font>
    <font>
      <b/>
      <sz val="14"/>
      <name val="Comic Sans MS"/>
      <family val="4"/>
    </font>
    <font>
      <b/>
      <sz val="13"/>
      <name val="BankGothic Lt BT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209" fontId="8" fillId="0" borderId="0" applyFont="0" applyFill="0" applyBorder="0" applyAlignment="0" applyProtection="0"/>
    <xf numFmtId="211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4" fontId="10" fillId="0" borderId="0" applyFont="0" applyFill="0" applyBorder="0" applyAlignment="0" applyProtection="0"/>
    <xf numFmtId="202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10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9" fontId="9" fillId="2" borderId="0">
      <alignment/>
      <protection/>
    </xf>
    <xf numFmtId="0" fontId="9" fillId="0" borderId="0" applyFill="0" applyBorder="0" applyAlignment="0">
      <protection/>
    </xf>
    <xf numFmtId="203" fontId="10" fillId="0" borderId="0" applyFill="0" applyBorder="0" applyAlignment="0">
      <protection/>
    </xf>
    <xf numFmtId="0" fontId="14" fillId="0" borderId="0" applyFill="0" applyBorder="0" applyAlignment="0">
      <protection/>
    </xf>
    <xf numFmtId="0" fontId="15" fillId="0" borderId="0" applyFill="0" applyBorder="0" applyAlignment="0">
      <protection/>
    </xf>
    <xf numFmtId="0" fontId="15" fillId="0" borderId="0" applyFill="0" applyBorder="0" applyAlignment="0">
      <protection/>
    </xf>
    <xf numFmtId="205" fontId="11" fillId="0" borderId="0" applyFill="0" applyBorder="0" applyAlignment="0">
      <protection/>
    </xf>
    <xf numFmtId="208" fontId="11" fillId="0" borderId="0" applyFill="0" applyBorder="0" applyAlignment="0">
      <protection/>
    </xf>
    <xf numFmtId="203" fontId="10" fillId="0" borderId="0" applyFill="0" applyBorder="0" applyAlignment="0">
      <protection/>
    </xf>
    <xf numFmtId="0" fontId="9" fillId="0" borderId="0" applyFont="0" applyFill="0" applyBorder="0" applyAlignment="0" applyProtection="0"/>
    <xf numFmtId="205" fontId="1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9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1" fillId="0" borderId="0" applyFont="0" applyFill="0" applyBorder="0" applyAlignment="0" applyProtection="0"/>
    <xf numFmtId="14" fontId="16" fillId="0" borderId="0" applyFill="0" applyBorder="0" applyAlignment="0">
      <protection/>
    </xf>
    <xf numFmtId="205" fontId="11" fillId="0" borderId="0" applyFill="0" applyBorder="0" applyAlignment="0">
      <protection/>
    </xf>
    <xf numFmtId="203" fontId="10" fillId="0" borderId="0" applyFill="0" applyBorder="0" applyAlignment="0">
      <protection/>
    </xf>
    <xf numFmtId="205" fontId="11" fillId="0" borderId="0" applyFill="0" applyBorder="0" applyAlignment="0">
      <protection/>
    </xf>
    <xf numFmtId="208" fontId="11" fillId="0" borderId="0" applyFill="0" applyBorder="0" applyAlignment="0">
      <protection/>
    </xf>
    <xf numFmtId="203" fontId="10" fillId="0" borderId="0" applyFill="0" applyBorder="0" applyAlignment="0">
      <protection/>
    </xf>
    <xf numFmtId="0" fontId="21" fillId="0" borderId="0" applyNumberFormat="0" applyFill="0" applyBorder="0" applyAlignment="0" applyProtection="0"/>
    <xf numFmtId="38" fontId="17" fillId="3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0" fontId="20" fillId="0" borderId="0" applyNumberFormat="0" applyFill="0" applyBorder="0" applyAlignment="0" applyProtection="0"/>
    <xf numFmtId="10" fontId="17" fillId="4" borderId="3" applyNumberFormat="0" applyBorder="0" applyAlignment="0" applyProtection="0"/>
    <xf numFmtId="205" fontId="11" fillId="0" borderId="0" applyFill="0" applyBorder="0" applyAlignment="0">
      <protection/>
    </xf>
    <xf numFmtId="203" fontId="10" fillId="0" borderId="0" applyFill="0" applyBorder="0" applyAlignment="0">
      <protection/>
    </xf>
    <xf numFmtId="205" fontId="11" fillId="0" borderId="0" applyFill="0" applyBorder="0" applyAlignment="0">
      <protection/>
    </xf>
    <xf numFmtId="208" fontId="11" fillId="0" borderId="0" applyFill="0" applyBorder="0" applyAlignment="0">
      <protection/>
    </xf>
    <xf numFmtId="203" fontId="10" fillId="0" borderId="0" applyFill="0" applyBorder="0" applyAlignment="0">
      <protection/>
    </xf>
    <xf numFmtId="207" fontId="14" fillId="0" borderId="0">
      <alignment/>
      <protection/>
    </xf>
    <xf numFmtId="0" fontId="9" fillId="0" borderId="0">
      <alignment/>
      <protection/>
    </xf>
    <xf numFmtId="0" fontId="5" fillId="0" borderId="0" applyFont="0" applyFill="0" applyBorder="0" applyAlignment="0" applyProtection="0"/>
    <xf numFmtId="205" fontId="1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15" fillId="0" borderId="0" applyFont="0" applyFill="0" applyBorder="0" applyAlignment="0" applyProtection="0"/>
    <xf numFmtId="205" fontId="11" fillId="0" borderId="0" applyFill="0" applyBorder="0" applyAlignment="0">
      <protection/>
    </xf>
    <xf numFmtId="203" fontId="10" fillId="0" borderId="0" applyFill="0" applyBorder="0" applyAlignment="0">
      <protection/>
    </xf>
    <xf numFmtId="205" fontId="11" fillId="0" borderId="0" applyFill="0" applyBorder="0" applyAlignment="0">
      <protection/>
    </xf>
    <xf numFmtId="208" fontId="11" fillId="0" borderId="0" applyFill="0" applyBorder="0" applyAlignment="0">
      <protection/>
    </xf>
    <xf numFmtId="203" fontId="10" fillId="0" borderId="0" applyFill="0" applyBorder="0" applyAlignment="0">
      <protection/>
    </xf>
    <xf numFmtId="49" fontId="16" fillId="0" borderId="0" applyFill="0" applyBorder="0" applyAlignment="0">
      <protection/>
    </xf>
    <xf numFmtId="0" fontId="15" fillId="0" borderId="0" applyFill="0" applyBorder="0" applyAlignment="0">
      <protection/>
    </xf>
    <xf numFmtId="0" fontId="15" fillId="0" borderId="0" applyFill="0" applyBorder="0" applyAlignment="0">
      <protection/>
    </xf>
    <xf numFmtId="204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4" xfId="0" applyFont="1" applyBorder="1" applyAlignment="1">
      <alignment vertical="center"/>
    </xf>
    <xf numFmtId="192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/>
    </xf>
    <xf numFmtId="192" fontId="6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88" fontId="5" fillId="0" borderId="7" xfId="77" applyFont="1" applyBorder="1" applyAlignment="1">
      <alignment vertical="center"/>
    </xf>
    <xf numFmtId="49" fontId="5" fillId="0" borderId="7" xfId="77" applyNumberFormat="1" applyFont="1" applyBorder="1" applyAlignment="1">
      <alignment horizontal="center" vertical="center"/>
    </xf>
    <xf numFmtId="191" fontId="5" fillId="0" borderId="7" xfId="77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 indent="1"/>
    </xf>
    <xf numFmtId="188" fontId="5" fillId="0" borderId="10" xfId="77" applyFont="1" applyBorder="1" applyAlignment="1">
      <alignment vertical="center"/>
    </xf>
    <xf numFmtId="49" fontId="5" fillId="0" borderId="10" xfId="77" applyNumberFormat="1" applyFont="1" applyBorder="1" applyAlignment="1">
      <alignment horizontal="center" vertical="center"/>
    </xf>
    <xf numFmtId="191" fontId="7" fillId="0" borderId="10" xfId="77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49" fontId="5" fillId="0" borderId="7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 indent="1"/>
    </xf>
    <xf numFmtId="191" fontId="5" fillId="0" borderId="15" xfId="77" applyNumberFormat="1" applyFont="1" applyBorder="1" applyAlignment="1">
      <alignment vertical="center"/>
    </xf>
    <xf numFmtId="49" fontId="5" fillId="0" borderId="15" xfId="77" applyNumberFormat="1" applyFont="1" applyBorder="1" applyAlignment="1">
      <alignment horizontal="center" vertical="center"/>
    </xf>
    <xf numFmtId="49" fontId="5" fillId="0" borderId="14" xfId="77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 inden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 indent="1"/>
    </xf>
    <xf numFmtId="191" fontId="5" fillId="0" borderId="17" xfId="77" applyNumberFormat="1" applyFont="1" applyBorder="1" applyAlignment="1">
      <alignment vertical="center"/>
    </xf>
    <xf numFmtId="49" fontId="5" fillId="0" borderId="17" xfId="77" applyNumberFormat="1" applyFont="1" applyBorder="1" applyAlignment="1">
      <alignment horizontal="center" vertical="center"/>
    </xf>
    <xf numFmtId="188" fontId="5" fillId="0" borderId="15" xfId="77" applyFont="1" applyBorder="1" applyAlignment="1">
      <alignment vertical="center"/>
    </xf>
    <xf numFmtId="191" fontId="7" fillId="0" borderId="15" xfId="77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27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Continuous" vertic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97" fontId="6" fillId="0" borderId="22" xfId="0" applyNumberFormat="1" applyFont="1" applyBorder="1" applyAlignment="1">
      <alignment vertical="center"/>
    </xf>
    <xf numFmtId="193" fontId="6" fillId="0" borderId="7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49" fontId="29" fillId="0" borderId="5" xfId="0" applyNumberFormat="1" applyFont="1" applyBorder="1" applyAlignment="1">
      <alignment horizontal="center" vertical="center"/>
    </xf>
    <xf numFmtId="191" fontId="6" fillId="0" borderId="7" xfId="77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197" fontId="6" fillId="0" borderId="5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9" fontId="6" fillId="0" borderId="5" xfId="0" applyNumberFormat="1" applyFont="1" applyBorder="1" applyAlignment="1">
      <alignment horizontal="left" vertical="center" indent="1"/>
    </xf>
    <xf numFmtId="193" fontId="6" fillId="0" borderId="15" xfId="0" applyNumberFormat="1" applyFont="1" applyBorder="1" applyAlignment="1">
      <alignment vertical="center"/>
    </xf>
    <xf numFmtId="193" fontId="6" fillId="0" borderId="10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193" fontId="6" fillId="0" borderId="23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191" fontId="22" fillId="0" borderId="25" xfId="77" applyNumberFormat="1" applyFont="1" applyBorder="1" applyAlignment="1">
      <alignment vertical="center"/>
    </xf>
    <xf numFmtId="0" fontId="27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left" vertical="center" indent="1"/>
    </xf>
    <xf numFmtId="188" fontId="6" fillId="0" borderId="27" xfId="77" applyNumberFormat="1" applyFont="1" applyBorder="1" applyAlignment="1">
      <alignment horizontal="right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27" fillId="0" borderId="9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188" fontId="6" fillId="0" borderId="10" xfId="77" applyFont="1" applyBorder="1" applyAlignment="1">
      <alignment vertical="center"/>
    </xf>
    <xf numFmtId="191" fontId="6" fillId="0" borderId="10" xfId="77" applyNumberFormat="1" applyFont="1" applyBorder="1" applyAlignment="1">
      <alignment vertical="center"/>
    </xf>
    <xf numFmtId="0" fontId="28" fillId="0" borderId="0" xfId="0" applyFont="1" applyAlignment="1">
      <alignment/>
    </xf>
    <xf numFmtId="0" fontId="6" fillId="0" borderId="29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left" vertical="center" indent="1"/>
    </xf>
    <xf numFmtId="191" fontId="6" fillId="0" borderId="29" xfId="77" applyNumberFormat="1" applyFont="1" applyBorder="1" applyAlignment="1">
      <alignment vertical="center"/>
    </xf>
    <xf numFmtId="49" fontId="6" fillId="0" borderId="29" xfId="0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right" vertical="center"/>
    </xf>
    <xf numFmtId="0" fontId="22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29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188" fontId="5" fillId="0" borderId="17" xfId="77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194" fontId="6" fillId="0" borderId="11" xfId="77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left" vertical="center" indent="1"/>
    </xf>
    <xf numFmtId="49" fontId="5" fillId="0" borderId="16" xfId="77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222" fontId="22" fillId="0" borderId="18" xfId="0" applyNumberFormat="1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</cellXfs>
  <cellStyles count="68">
    <cellStyle name="Normal" xfId="0"/>
    <cellStyle name=",;F'KOIT[[WAAHK" xfId="15"/>
    <cellStyle name="?? [0]_PERSONAL" xfId="16"/>
    <cellStyle name="???? [0.00]_????" xfId="17"/>
    <cellStyle name="??????[0]_PERSONAL" xfId="18"/>
    <cellStyle name="??????PERSONAL" xfId="19"/>
    <cellStyle name="?????[0]_PERSONAL" xfId="20"/>
    <cellStyle name="?????PERSONAL" xfId="21"/>
    <cellStyle name="????_????" xfId="22"/>
    <cellStyle name="???[0]_PERSONAL" xfId="23"/>
    <cellStyle name="???_PERSONAL" xfId="24"/>
    <cellStyle name="??_??" xfId="25"/>
    <cellStyle name="?@??laroux" xfId="26"/>
    <cellStyle name="=C:\WINDOWS\SYSTEM32\COMMAND.COM" xfId="27"/>
    <cellStyle name="Calc Currency (0)" xfId="28"/>
    <cellStyle name="Calc Currency (2)" xfId="29"/>
    <cellStyle name="Calc Percent (0)" xfId="30"/>
    <cellStyle name="Calc Percent (1)" xfId="31"/>
    <cellStyle name="Calc Percent (2)" xfId="32"/>
    <cellStyle name="Calc Units (0)" xfId="33"/>
    <cellStyle name="Calc Units (1)" xfId="34"/>
    <cellStyle name="Calc Units (2)" xfId="35"/>
    <cellStyle name="Comma [0]_#6 Temps &amp; Contractors" xfId="36"/>
    <cellStyle name="Comma [00]" xfId="37"/>
    <cellStyle name="Comma_#6 Temps &amp; Contractors" xfId="38"/>
    <cellStyle name="Currency [0]_#6 Temps &amp; Contractors" xfId="39"/>
    <cellStyle name="Currency [00]" xfId="40"/>
    <cellStyle name="Currency_#6 Temps &amp; Contractors" xfId="41"/>
    <cellStyle name="Date Short" xfId="42"/>
    <cellStyle name="Enter Currency (0)" xfId="43"/>
    <cellStyle name="Enter Currency (2)" xfId="44"/>
    <cellStyle name="Enter Units (0)" xfId="45"/>
    <cellStyle name="Enter Units (1)" xfId="46"/>
    <cellStyle name="Enter Units (2)" xfId="47"/>
    <cellStyle name="Followed Hyperlink" xfId="48"/>
    <cellStyle name="Grey" xfId="49"/>
    <cellStyle name="Header1" xfId="50"/>
    <cellStyle name="Header2" xfId="51"/>
    <cellStyle name="Hyperlink" xfId="52"/>
    <cellStyle name="Input [yellow]" xfId="53"/>
    <cellStyle name="Link Currency (0)" xfId="54"/>
    <cellStyle name="Link Currency (2)" xfId="55"/>
    <cellStyle name="Link Units (0)" xfId="56"/>
    <cellStyle name="Link Units (1)" xfId="57"/>
    <cellStyle name="Link Units (2)" xfId="58"/>
    <cellStyle name="Normal - Style1" xfId="59"/>
    <cellStyle name="Normal_# 41-Market &amp;Trends" xfId="60"/>
    <cellStyle name="ParaBirimi [0]_RESULTS" xfId="61"/>
    <cellStyle name="ParaBirimi_RESULTS" xfId="62"/>
    <cellStyle name="Percent [0]" xfId="63"/>
    <cellStyle name="Percent [00]" xfId="64"/>
    <cellStyle name="Percent [2]" xfId="65"/>
    <cellStyle name="Percent_#6 Temps &amp; Contractors" xfId="66"/>
    <cellStyle name="PrePop Currency (0)" xfId="67"/>
    <cellStyle name="PrePop Currency (2)" xfId="68"/>
    <cellStyle name="PrePop Units (0)" xfId="69"/>
    <cellStyle name="PrePop Units (1)" xfId="70"/>
    <cellStyle name="PrePop Units (2)" xfId="71"/>
    <cellStyle name="Text Indent A" xfId="72"/>
    <cellStyle name="Text Indent B" xfId="73"/>
    <cellStyle name="Text Indent C" xfId="74"/>
    <cellStyle name="Virg? [0]_RESULTS" xfId="75"/>
    <cellStyle name="Virg?_RESULTS" xfId="76"/>
    <cellStyle name="Comma" xfId="77"/>
    <cellStyle name="Comma [0]" xfId="78"/>
    <cellStyle name="Currency" xfId="79"/>
    <cellStyle name="Currency [0]" xfId="80"/>
    <cellStyle name="Percent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7"/>
  <sheetViews>
    <sheetView showGridLines="0" tabSelected="1" workbookViewId="0" topLeftCell="A1">
      <selection activeCell="A1" sqref="A1"/>
    </sheetView>
  </sheetViews>
  <sheetFormatPr defaultColWidth="9.33203125" defaultRowHeight="18.75" customHeight="1" zeroHeight="1"/>
  <cols>
    <col min="1" max="1" width="7.33203125" style="5" customWidth="1"/>
    <col min="2" max="2" width="35.83203125" style="5" customWidth="1"/>
    <col min="3" max="4" width="4.83203125" style="5" customWidth="1"/>
    <col min="5" max="5" width="10.83203125" style="95" customWidth="1"/>
    <col min="6" max="6" width="20" style="5" customWidth="1"/>
    <col min="7" max="7" width="18.83203125" style="5" customWidth="1"/>
    <col min="8" max="8" width="7.33203125" style="5" customWidth="1"/>
    <col min="9" max="9" width="50.83203125" style="5" customWidth="1"/>
    <col min="10" max="11" width="10.83203125" style="5" customWidth="1"/>
    <col min="12" max="12" width="12.83203125" style="5" customWidth="1"/>
    <col min="13" max="13" width="11.83203125" style="5" customWidth="1"/>
    <col min="14" max="14" width="18.83203125" style="5" customWidth="1"/>
    <col min="15" max="16384" width="18.83203125" style="5" hidden="1" customWidth="1"/>
  </cols>
  <sheetData>
    <row r="1" spans="1:242" ht="21" customHeight="1">
      <c r="A1" s="100" t="s">
        <v>17</v>
      </c>
      <c r="B1" s="1" t="s">
        <v>300</v>
      </c>
      <c r="C1" s="101"/>
      <c r="D1" s="101"/>
      <c r="E1" s="101"/>
      <c r="F1" s="101"/>
      <c r="G1" s="72"/>
      <c r="H1" s="100" t="s">
        <v>17</v>
      </c>
      <c r="I1" s="1" t="s">
        <v>277</v>
      </c>
      <c r="J1" s="101"/>
      <c r="K1" s="101"/>
      <c r="L1" s="101"/>
      <c r="M1" s="101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</row>
    <row r="2" spans="1:13" ht="21" customHeight="1" thickBot="1">
      <c r="A2" s="58" t="s">
        <v>17</v>
      </c>
      <c r="B2" s="133" t="s">
        <v>298</v>
      </c>
      <c r="C2" s="133"/>
      <c r="D2" s="133"/>
      <c r="E2" s="133"/>
      <c r="F2" s="133"/>
      <c r="G2" s="59"/>
      <c r="H2" s="58" t="s">
        <v>17</v>
      </c>
      <c r="I2" s="133" t="s">
        <v>186</v>
      </c>
      <c r="J2" s="133"/>
      <c r="K2" s="133"/>
      <c r="L2" s="133"/>
      <c r="M2" s="133"/>
    </row>
    <row r="3" spans="1:13" ht="21.75" customHeight="1" thickTop="1">
      <c r="A3" s="125" t="s">
        <v>0</v>
      </c>
      <c r="B3" s="127" t="s">
        <v>1</v>
      </c>
      <c r="C3" s="128"/>
      <c r="D3" s="128"/>
      <c r="E3" s="129"/>
      <c r="F3" s="60" t="s">
        <v>19</v>
      </c>
      <c r="G3" s="125" t="s">
        <v>5</v>
      </c>
      <c r="H3" s="118" t="s">
        <v>0</v>
      </c>
      <c r="I3" s="120" t="s">
        <v>1</v>
      </c>
      <c r="J3" s="61" t="s">
        <v>25</v>
      </c>
      <c r="K3" s="61" t="s">
        <v>198</v>
      </c>
      <c r="L3" s="62" t="s">
        <v>11</v>
      </c>
      <c r="M3" s="118" t="s">
        <v>5</v>
      </c>
    </row>
    <row r="4" spans="1:13" ht="21.75" customHeight="1" thickBot="1">
      <c r="A4" s="126"/>
      <c r="B4" s="130"/>
      <c r="C4" s="131"/>
      <c r="D4" s="131"/>
      <c r="E4" s="132"/>
      <c r="F4" s="63" t="s">
        <v>18</v>
      </c>
      <c r="G4" s="126"/>
      <c r="H4" s="119"/>
      <c r="I4" s="121"/>
      <c r="J4" s="64" t="s">
        <v>199</v>
      </c>
      <c r="K4" s="64" t="s">
        <v>199</v>
      </c>
      <c r="L4" s="64" t="s">
        <v>200</v>
      </c>
      <c r="M4" s="119"/>
    </row>
    <row r="5" spans="1:13" ht="20.25" customHeight="1" thickTop="1">
      <c r="A5" s="65">
        <v>1</v>
      </c>
      <c r="B5" s="3" t="s">
        <v>201</v>
      </c>
      <c r="C5" s="10"/>
      <c r="D5" s="10"/>
      <c r="E5" s="66"/>
      <c r="F5" s="66">
        <v>3658669</v>
      </c>
      <c r="G5" s="4"/>
      <c r="H5" s="67" t="s">
        <v>10</v>
      </c>
      <c r="I5" s="68" t="s">
        <v>202</v>
      </c>
      <c r="J5" s="69" t="s">
        <v>10</v>
      </c>
      <c r="K5" s="69" t="s">
        <v>10</v>
      </c>
      <c r="L5" s="69"/>
      <c r="M5" s="70"/>
    </row>
    <row r="6" spans="1:13" ht="20.25" customHeight="1">
      <c r="A6" s="71">
        <v>2</v>
      </c>
      <c r="B6" s="3" t="s">
        <v>24</v>
      </c>
      <c r="C6" s="72">
        <v>5</v>
      </c>
      <c r="D6" s="10" t="s">
        <v>20</v>
      </c>
      <c r="E6" s="66"/>
      <c r="F6" s="66">
        <f>ROUND(F5*C6%,0)</f>
        <v>182933</v>
      </c>
      <c r="G6" s="4"/>
      <c r="H6" s="67">
        <v>1</v>
      </c>
      <c r="I6" s="73" t="s">
        <v>27</v>
      </c>
      <c r="J6" s="69" t="s">
        <v>10</v>
      </c>
      <c r="K6" s="69" t="s">
        <v>10</v>
      </c>
      <c r="L6" s="69" t="e">
        <f>'ภาคกลาง (2ชั้น)ตอกเข็ม'!#REF!</f>
        <v>#REF!</v>
      </c>
      <c r="M6" s="70"/>
    </row>
    <row r="7" spans="1:13" ht="20.25" customHeight="1">
      <c r="A7" s="71">
        <v>3</v>
      </c>
      <c r="B7" s="3" t="s">
        <v>203</v>
      </c>
      <c r="C7" s="72">
        <v>8</v>
      </c>
      <c r="D7" s="10" t="s">
        <v>20</v>
      </c>
      <c r="E7" s="66"/>
      <c r="F7" s="66">
        <f>ROUND(F5*C7%,0)</f>
        <v>292694</v>
      </c>
      <c r="G7" s="4"/>
      <c r="H7" s="67">
        <v>2</v>
      </c>
      <c r="I7" s="73" t="s">
        <v>204</v>
      </c>
      <c r="J7" s="69" t="s">
        <v>10</v>
      </c>
      <c r="K7" s="69" t="s">
        <v>10</v>
      </c>
      <c r="L7" s="69" t="e">
        <f>'ภาคกลาง (2ชั้น)ตอกเข็ม'!#REF!</f>
        <v>#REF!</v>
      </c>
      <c r="M7" s="70"/>
    </row>
    <row r="8" spans="1:13" ht="20.25" customHeight="1">
      <c r="A8" s="2"/>
      <c r="B8" s="122" t="s">
        <v>23</v>
      </c>
      <c r="C8" s="123"/>
      <c r="D8" s="123"/>
      <c r="E8" s="124"/>
      <c r="F8" s="66">
        <f>F5+F6+F7</f>
        <v>4134296</v>
      </c>
      <c r="G8" s="4"/>
      <c r="H8" s="67">
        <v>3</v>
      </c>
      <c r="I8" s="73" t="s">
        <v>29</v>
      </c>
      <c r="J8" s="69" t="s">
        <v>10</v>
      </c>
      <c r="K8" s="69" t="s">
        <v>10</v>
      </c>
      <c r="L8" s="69" t="e">
        <f>'ภาคกลาง (2ชั้น)ตอกเข็ม'!#REF!</f>
        <v>#REF!</v>
      </c>
      <c r="M8" s="70"/>
    </row>
    <row r="9" spans="1:13" ht="20.25" customHeight="1">
      <c r="A9" s="2">
        <v>4</v>
      </c>
      <c r="B9" s="3" t="s">
        <v>205</v>
      </c>
      <c r="C9" s="72">
        <v>7</v>
      </c>
      <c r="D9" s="10" t="s">
        <v>20</v>
      </c>
      <c r="E9" s="66"/>
      <c r="F9" s="66">
        <f>ROUND(F8*C9%,0)</f>
        <v>289401</v>
      </c>
      <c r="G9" s="4"/>
      <c r="H9" s="67">
        <v>4</v>
      </c>
      <c r="I9" s="73" t="s">
        <v>169</v>
      </c>
      <c r="J9" s="69" t="s">
        <v>10</v>
      </c>
      <c r="K9" s="69" t="s">
        <v>10</v>
      </c>
      <c r="L9" s="69" t="e">
        <f>'ภาคกลาง (2ชั้น)ตอกเข็ม'!#REF!</f>
        <v>#REF!</v>
      </c>
      <c r="M9" s="70"/>
    </row>
    <row r="10" spans="1:13" ht="20.25" customHeight="1">
      <c r="A10" s="2"/>
      <c r="B10" s="3"/>
      <c r="C10" s="10"/>
      <c r="D10" s="10"/>
      <c r="E10" s="66"/>
      <c r="F10" s="66"/>
      <c r="G10" s="4"/>
      <c r="H10" s="67">
        <v>5</v>
      </c>
      <c r="I10" s="73" t="s">
        <v>83</v>
      </c>
      <c r="J10" s="69" t="s">
        <v>10</v>
      </c>
      <c r="K10" s="69" t="s">
        <v>10</v>
      </c>
      <c r="L10" s="69" t="e">
        <f>'ภาคกลาง (2ชั้น)ตอกเข็ม'!#REF!</f>
        <v>#REF!</v>
      </c>
      <c r="M10" s="70"/>
    </row>
    <row r="11" spans="1:13" ht="20.25" customHeight="1">
      <c r="A11" s="6"/>
      <c r="B11" s="7"/>
      <c r="C11" s="11"/>
      <c r="D11" s="11"/>
      <c r="E11" s="74"/>
      <c r="F11" s="75"/>
      <c r="G11" s="8"/>
      <c r="H11" s="67" t="s">
        <v>10</v>
      </c>
      <c r="I11" s="73" t="s">
        <v>10</v>
      </c>
      <c r="J11" s="69" t="s">
        <v>10</v>
      </c>
      <c r="K11" s="69" t="s">
        <v>10</v>
      </c>
      <c r="L11" s="69" t="s">
        <v>10</v>
      </c>
      <c r="M11" s="70"/>
    </row>
    <row r="12" spans="1:13" ht="20.25" customHeight="1">
      <c r="A12" s="76" t="s">
        <v>8</v>
      </c>
      <c r="B12" s="77" t="s">
        <v>209</v>
      </c>
      <c r="C12" s="77"/>
      <c r="D12" s="77"/>
      <c r="E12" s="72"/>
      <c r="F12" s="78">
        <f>F8+F9</f>
        <v>4423697</v>
      </c>
      <c r="G12" s="4"/>
      <c r="H12" s="67" t="s">
        <v>10</v>
      </c>
      <c r="I12" s="73" t="s">
        <v>10</v>
      </c>
      <c r="J12" s="69" t="s">
        <v>10</v>
      </c>
      <c r="K12" s="69" t="s">
        <v>10</v>
      </c>
      <c r="L12" s="69" t="s">
        <v>10</v>
      </c>
      <c r="M12" s="70"/>
    </row>
    <row r="13" spans="1:13" ht="20.25" customHeight="1" thickBot="1">
      <c r="A13" s="79" t="s">
        <v>10</v>
      </c>
      <c r="B13" s="80" t="s">
        <v>26</v>
      </c>
      <c r="C13" s="80"/>
      <c r="D13" s="80"/>
      <c r="E13" s="81"/>
      <c r="F13" s="82">
        <f>FLOOR(F12,1000)</f>
        <v>4423000</v>
      </c>
      <c r="G13" s="8" t="s">
        <v>9</v>
      </c>
      <c r="H13" s="67" t="s">
        <v>10</v>
      </c>
      <c r="I13" s="73" t="s">
        <v>10</v>
      </c>
      <c r="J13" s="69" t="s">
        <v>10</v>
      </c>
      <c r="K13" s="69" t="s">
        <v>10</v>
      </c>
      <c r="L13" s="69" t="s">
        <v>10</v>
      </c>
      <c r="M13" s="70"/>
    </row>
    <row r="14" spans="1:13" ht="20.25" customHeight="1" thickTop="1">
      <c r="A14" s="79" t="s">
        <v>10</v>
      </c>
      <c r="B14" s="80" t="s">
        <v>206</v>
      </c>
      <c r="C14" s="112" t="s">
        <v>255</v>
      </c>
      <c r="D14" s="117" t="str">
        <f>_xlfn.BAHTTEXT(F13)</f>
        <v>สี่ล้านสี่แสนสองหมื่นสามพันบาทถ้วน</v>
      </c>
      <c r="E14" s="117"/>
      <c r="F14" s="117"/>
      <c r="G14" s="108" t="s">
        <v>256</v>
      </c>
      <c r="H14" s="67" t="s">
        <v>10</v>
      </c>
      <c r="I14" s="73" t="s">
        <v>10</v>
      </c>
      <c r="J14" s="69" t="s">
        <v>10</v>
      </c>
      <c r="K14" s="69" t="s">
        <v>10</v>
      </c>
      <c r="L14" s="69" t="s">
        <v>10</v>
      </c>
      <c r="M14" s="70"/>
    </row>
    <row r="15" spans="1:13" ht="20.25" customHeight="1">
      <c r="A15" s="83" t="s">
        <v>17</v>
      </c>
      <c r="B15" s="84" t="s">
        <v>13</v>
      </c>
      <c r="C15" s="84"/>
      <c r="D15" s="84"/>
      <c r="E15" s="85">
        <v>605.6</v>
      </c>
      <c r="F15" s="86" t="s">
        <v>15</v>
      </c>
      <c r="G15" s="87"/>
      <c r="H15" s="67" t="s">
        <v>10</v>
      </c>
      <c r="I15" s="73" t="s">
        <v>10</v>
      </c>
      <c r="J15" s="69" t="s">
        <v>10</v>
      </c>
      <c r="K15" s="69" t="s">
        <v>10</v>
      </c>
      <c r="L15" s="69" t="s">
        <v>10</v>
      </c>
      <c r="M15" s="70"/>
    </row>
    <row r="16" spans="1:13" ht="20.25" customHeight="1">
      <c r="A16" s="88" t="s">
        <v>17</v>
      </c>
      <c r="B16" s="11" t="s">
        <v>14</v>
      </c>
      <c r="C16" s="11"/>
      <c r="D16" s="11"/>
      <c r="E16" s="113">
        <f>F12/E15</f>
        <v>7304.651585204755</v>
      </c>
      <c r="F16" s="89" t="s">
        <v>16</v>
      </c>
      <c r="G16" s="90"/>
      <c r="H16" s="91"/>
      <c r="I16" s="92" t="s">
        <v>84</v>
      </c>
      <c r="J16" s="93"/>
      <c r="K16" s="93"/>
      <c r="L16" s="94" t="e">
        <f>SUM(L6:L15)</f>
        <v>#REF!</v>
      </c>
      <c r="M16" s="92"/>
    </row>
    <row r="17" spans="8:13" ht="23.25" customHeight="1">
      <c r="H17" s="96" t="s">
        <v>10</v>
      </c>
      <c r="I17" s="97" t="s">
        <v>10</v>
      </c>
      <c r="J17" s="98" t="s">
        <v>10</v>
      </c>
      <c r="K17" s="98" t="s">
        <v>10</v>
      </c>
      <c r="L17" s="98" t="s">
        <v>10</v>
      </c>
      <c r="M17" s="99"/>
    </row>
    <row r="18" spans="1:242" s="104" customFormat="1" ht="23.25" customHeight="1" thickBot="1">
      <c r="A18" s="100" t="s">
        <v>17</v>
      </c>
      <c r="B18" s="1" t="s">
        <v>301</v>
      </c>
      <c r="C18" s="72"/>
      <c r="D18" s="72"/>
      <c r="E18" s="72"/>
      <c r="F18" s="72"/>
      <c r="G18" s="72"/>
      <c r="H18" s="100" t="s">
        <v>17</v>
      </c>
      <c r="I18" s="1" t="s">
        <v>276</v>
      </c>
      <c r="J18" s="102"/>
      <c r="K18" s="102"/>
      <c r="L18" s="56"/>
      <c r="M18" s="102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</row>
    <row r="19" spans="1:242" ht="21" customHeight="1" thickTop="1">
      <c r="A19" s="125" t="s">
        <v>0</v>
      </c>
      <c r="B19" s="127" t="s">
        <v>1</v>
      </c>
      <c r="C19" s="128"/>
      <c r="D19" s="128"/>
      <c r="E19" s="129"/>
      <c r="F19" s="60" t="s">
        <v>19</v>
      </c>
      <c r="G19" s="125" t="s">
        <v>5</v>
      </c>
      <c r="H19" s="118" t="s">
        <v>0</v>
      </c>
      <c r="I19" s="120" t="s">
        <v>1</v>
      </c>
      <c r="J19" s="61" t="s">
        <v>25</v>
      </c>
      <c r="K19" s="61" t="s">
        <v>198</v>
      </c>
      <c r="L19" s="62" t="s">
        <v>11</v>
      </c>
      <c r="M19" s="118" t="s">
        <v>5</v>
      </c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</row>
    <row r="20" spans="1:242" ht="21" customHeight="1" thickBot="1">
      <c r="A20" s="126"/>
      <c r="B20" s="130"/>
      <c r="C20" s="131"/>
      <c r="D20" s="131"/>
      <c r="E20" s="132"/>
      <c r="F20" s="63" t="s">
        <v>18</v>
      </c>
      <c r="G20" s="126"/>
      <c r="H20" s="119"/>
      <c r="I20" s="121"/>
      <c r="J20" s="64" t="s">
        <v>199</v>
      </c>
      <c r="K20" s="64" t="s">
        <v>199</v>
      </c>
      <c r="L20" s="64" t="s">
        <v>200</v>
      </c>
      <c r="M20" s="119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</row>
    <row r="21" spans="1:242" ht="21" customHeight="1" thickTop="1">
      <c r="A21" s="65">
        <v>1</v>
      </c>
      <c r="B21" s="3" t="s">
        <v>201</v>
      </c>
      <c r="C21" s="10"/>
      <c r="D21" s="10"/>
      <c r="E21" s="66"/>
      <c r="F21" s="66">
        <v>3638274</v>
      </c>
      <c r="G21" s="4"/>
      <c r="H21" s="67" t="s">
        <v>10</v>
      </c>
      <c r="I21" s="68" t="s">
        <v>202</v>
      </c>
      <c r="J21" s="69" t="s">
        <v>10</v>
      </c>
      <c r="K21" s="69" t="s">
        <v>10</v>
      </c>
      <c r="L21" s="69"/>
      <c r="M21" s="70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</row>
    <row r="22" spans="1:13" ht="21" customHeight="1">
      <c r="A22" s="71">
        <v>2</v>
      </c>
      <c r="B22" s="3" t="s">
        <v>24</v>
      </c>
      <c r="C22" s="72">
        <v>5</v>
      </c>
      <c r="D22" s="10" t="s">
        <v>20</v>
      </c>
      <c r="E22" s="66"/>
      <c r="F22" s="66">
        <f>ROUND(F21*C22%,0)</f>
        <v>181914</v>
      </c>
      <c r="G22" s="4"/>
      <c r="H22" s="67">
        <v>1</v>
      </c>
      <c r="I22" s="73" t="s">
        <v>27</v>
      </c>
      <c r="J22" s="69" t="s">
        <v>10</v>
      </c>
      <c r="K22" s="69" t="s">
        <v>10</v>
      </c>
      <c r="L22" s="69" t="e">
        <f>'ภาคกลาง(2ชั้น)ไม่ตอกเข็ม'!#REF!</f>
        <v>#REF!</v>
      </c>
      <c r="M22" s="70"/>
    </row>
    <row r="23" spans="1:13" ht="21" customHeight="1">
      <c r="A23" s="71">
        <v>3</v>
      </c>
      <c r="B23" s="3" t="s">
        <v>203</v>
      </c>
      <c r="C23" s="72">
        <v>8</v>
      </c>
      <c r="D23" s="10" t="s">
        <v>20</v>
      </c>
      <c r="E23" s="66"/>
      <c r="F23" s="66">
        <f>ROUND(F21*C23%,0)</f>
        <v>291062</v>
      </c>
      <c r="G23" s="4"/>
      <c r="H23" s="67">
        <v>2</v>
      </c>
      <c r="I23" s="73" t="s">
        <v>204</v>
      </c>
      <c r="J23" s="69" t="s">
        <v>10</v>
      </c>
      <c r="K23" s="69" t="s">
        <v>10</v>
      </c>
      <c r="L23" s="69" t="e">
        <f>'ภาคกลาง(2ชั้น)ไม่ตอกเข็ม'!#REF!</f>
        <v>#REF!</v>
      </c>
      <c r="M23" s="70"/>
    </row>
    <row r="24" spans="1:13" ht="21" customHeight="1">
      <c r="A24" s="2"/>
      <c r="B24" s="122" t="s">
        <v>23</v>
      </c>
      <c r="C24" s="123"/>
      <c r="D24" s="123"/>
      <c r="E24" s="124"/>
      <c r="F24" s="66">
        <f>F21+F22+F23</f>
        <v>4111250</v>
      </c>
      <c r="G24" s="4"/>
      <c r="H24" s="67">
        <v>3</v>
      </c>
      <c r="I24" s="73" t="s">
        <v>29</v>
      </c>
      <c r="J24" s="69" t="s">
        <v>10</v>
      </c>
      <c r="K24" s="69" t="s">
        <v>10</v>
      </c>
      <c r="L24" s="69" t="e">
        <f>'ภาคกลาง(2ชั้น)ไม่ตอกเข็ม'!#REF!</f>
        <v>#REF!</v>
      </c>
      <c r="M24" s="70"/>
    </row>
    <row r="25" spans="1:13" ht="18.75">
      <c r="A25" s="2">
        <v>4</v>
      </c>
      <c r="B25" s="3" t="s">
        <v>205</v>
      </c>
      <c r="C25" s="72">
        <v>7</v>
      </c>
      <c r="D25" s="10" t="s">
        <v>20</v>
      </c>
      <c r="E25" s="66"/>
      <c r="F25" s="66">
        <f>ROUND(F24*C25%,0)</f>
        <v>287788</v>
      </c>
      <c r="G25" s="4"/>
      <c r="H25" s="67">
        <v>4</v>
      </c>
      <c r="I25" s="73" t="s">
        <v>169</v>
      </c>
      <c r="J25" s="69" t="s">
        <v>10</v>
      </c>
      <c r="K25" s="69" t="s">
        <v>10</v>
      </c>
      <c r="L25" s="69" t="e">
        <f>'ภาคกลาง(2ชั้น)ไม่ตอกเข็ม'!#REF!</f>
        <v>#REF!</v>
      </c>
      <c r="M25" s="70"/>
    </row>
    <row r="26" spans="1:13" ht="21.75" customHeight="1">
      <c r="A26" s="2"/>
      <c r="B26" s="3"/>
      <c r="C26" s="10"/>
      <c r="D26" s="10"/>
      <c r="E26" s="66"/>
      <c r="F26" s="66"/>
      <c r="G26" s="4"/>
      <c r="H26" s="67">
        <v>5</v>
      </c>
      <c r="I26" s="73" t="s">
        <v>83</v>
      </c>
      <c r="J26" s="69" t="s">
        <v>10</v>
      </c>
      <c r="K26" s="69" t="s">
        <v>10</v>
      </c>
      <c r="L26" s="69" t="e">
        <f>'ภาคกลาง(2ชั้น)ไม่ตอกเข็ม'!#REF!</f>
        <v>#REF!</v>
      </c>
      <c r="M26" s="70"/>
    </row>
    <row r="27" spans="1:13" ht="21.75" customHeight="1">
      <c r="A27" s="6"/>
      <c r="B27" s="7"/>
      <c r="C27" s="11"/>
      <c r="D27" s="11"/>
      <c r="E27" s="74"/>
      <c r="F27" s="75"/>
      <c r="G27" s="8"/>
      <c r="H27" s="105"/>
      <c r="I27" s="73" t="s">
        <v>10</v>
      </c>
      <c r="J27" s="69" t="s">
        <v>10</v>
      </c>
      <c r="K27" s="69" t="s">
        <v>10</v>
      </c>
      <c r="L27" s="69" t="s">
        <v>10</v>
      </c>
      <c r="M27" s="70"/>
    </row>
    <row r="28" spans="1:13" ht="20.25" customHeight="1">
      <c r="A28" s="76" t="s">
        <v>8</v>
      </c>
      <c r="B28" s="77" t="s">
        <v>209</v>
      </c>
      <c r="C28" s="77"/>
      <c r="D28" s="77"/>
      <c r="E28" s="72"/>
      <c r="F28" s="78">
        <f>F24+F25</f>
        <v>4399038</v>
      </c>
      <c r="G28" s="4"/>
      <c r="H28" s="105"/>
      <c r="I28" s="73" t="s">
        <v>10</v>
      </c>
      <c r="J28" s="69" t="s">
        <v>10</v>
      </c>
      <c r="K28" s="69" t="s">
        <v>10</v>
      </c>
      <c r="L28" s="69" t="s">
        <v>10</v>
      </c>
      <c r="M28" s="70"/>
    </row>
    <row r="29" spans="1:13" ht="20.25" customHeight="1" thickBot="1">
      <c r="A29" s="79" t="s">
        <v>10</v>
      </c>
      <c r="B29" s="80" t="s">
        <v>26</v>
      </c>
      <c r="C29" s="80"/>
      <c r="D29" s="80"/>
      <c r="E29" s="81"/>
      <c r="F29" s="82">
        <f>FLOOR(F28,1000)</f>
        <v>4399000</v>
      </c>
      <c r="G29" s="8" t="s">
        <v>9</v>
      </c>
      <c r="H29" s="105"/>
      <c r="I29" s="73" t="s">
        <v>10</v>
      </c>
      <c r="J29" s="69" t="s">
        <v>10</v>
      </c>
      <c r="K29" s="69" t="s">
        <v>10</v>
      </c>
      <c r="L29" s="69" t="s">
        <v>10</v>
      </c>
      <c r="M29" s="70"/>
    </row>
    <row r="30" spans="1:13" ht="20.25" customHeight="1" thickTop="1">
      <c r="A30" s="79" t="s">
        <v>10</v>
      </c>
      <c r="B30" s="80" t="s">
        <v>206</v>
      </c>
      <c r="C30" s="112" t="s">
        <v>255</v>
      </c>
      <c r="D30" s="117" t="str">
        <f>_xlfn.BAHTTEXT(F29)</f>
        <v>สี่ล้านสามแสนเก้าหมื่นเก้าพันบาทถ้วน</v>
      </c>
      <c r="E30" s="117"/>
      <c r="F30" s="117"/>
      <c r="G30" s="108" t="s">
        <v>256</v>
      </c>
      <c r="H30" s="105"/>
      <c r="I30" s="73" t="s">
        <v>10</v>
      </c>
      <c r="J30" s="69" t="s">
        <v>10</v>
      </c>
      <c r="K30" s="69" t="s">
        <v>10</v>
      </c>
      <c r="L30" s="69" t="s">
        <v>10</v>
      </c>
      <c r="M30" s="70"/>
    </row>
    <row r="31" spans="1:13" ht="20.25" customHeight="1">
      <c r="A31" s="83" t="s">
        <v>17</v>
      </c>
      <c r="B31" s="84" t="s">
        <v>13</v>
      </c>
      <c r="C31" s="84"/>
      <c r="D31" s="84"/>
      <c r="E31" s="85">
        <v>605.6</v>
      </c>
      <c r="F31" s="86" t="s">
        <v>15</v>
      </c>
      <c r="G31" s="87"/>
      <c r="H31" s="105"/>
      <c r="I31" s="73" t="s">
        <v>10</v>
      </c>
      <c r="J31" s="69" t="s">
        <v>10</v>
      </c>
      <c r="K31" s="69" t="s">
        <v>10</v>
      </c>
      <c r="L31" s="69" t="s">
        <v>10</v>
      </c>
      <c r="M31" s="70"/>
    </row>
    <row r="32" spans="1:13" ht="20.25" customHeight="1">
      <c r="A32" s="88" t="s">
        <v>17</v>
      </c>
      <c r="B32" s="11" t="s">
        <v>14</v>
      </c>
      <c r="C32" s="11"/>
      <c r="D32" s="11"/>
      <c r="E32" s="113">
        <f>F28/E31</f>
        <v>7263.933289299867</v>
      </c>
      <c r="F32" s="89" t="s">
        <v>16</v>
      </c>
      <c r="G32" s="90"/>
      <c r="H32" s="106"/>
      <c r="I32" s="92" t="s">
        <v>84</v>
      </c>
      <c r="J32" s="93"/>
      <c r="K32" s="93"/>
      <c r="L32" s="94" t="e">
        <f>SUM(L22:L31)</f>
        <v>#REF!</v>
      </c>
      <c r="M32" s="92"/>
    </row>
    <row r="33" ht="20.25" customHeight="1">
      <c r="A33" s="107" t="s">
        <v>210</v>
      </c>
    </row>
    <row r="34" ht="20.25" customHeight="1">
      <c r="A34" s="5" t="s">
        <v>207</v>
      </c>
    </row>
    <row r="35" ht="20.25" customHeight="1">
      <c r="A35" s="5" t="s">
        <v>208</v>
      </c>
    </row>
    <row r="36" ht="21.75" customHeight="1"/>
    <row r="37" ht="21.75" customHeight="1"/>
    <row r="38" ht="21.75" customHeight="1" hidden="1"/>
    <row r="39" ht="21.75" customHeight="1" hidden="1"/>
    <row r="40" spans="1:7" s="12" customFormat="1" ht="18.75" hidden="1">
      <c r="A40" s="5"/>
      <c r="B40" s="5"/>
      <c r="C40" s="5"/>
      <c r="D40" s="5"/>
      <c r="E40" s="95"/>
      <c r="F40" s="5"/>
      <c r="G40" s="5"/>
    </row>
    <row r="41" spans="1:7" s="12" customFormat="1" ht="21.75" customHeight="1" hidden="1">
      <c r="A41" s="5"/>
      <c r="B41" s="5"/>
      <c r="C41" s="5"/>
      <c r="D41" s="5"/>
      <c r="E41" s="95"/>
      <c r="F41" s="5"/>
      <c r="G41" s="5"/>
    </row>
    <row r="42" ht="21.75" customHeight="1" hidden="1"/>
    <row r="43" spans="1:7" s="12" customFormat="1" ht="18.75" hidden="1">
      <c r="A43" s="5"/>
      <c r="B43" s="5"/>
      <c r="C43" s="5"/>
      <c r="D43" s="5"/>
      <c r="E43" s="95"/>
      <c r="F43" s="5"/>
      <c r="G43" s="5"/>
    </row>
    <row r="44" ht="21.75" customHeight="1" hidden="1"/>
    <row r="45" ht="18.75" hidden="1"/>
    <row r="46" spans="1:7" s="12" customFormat="1" ht="18.75" hidden="1">
      <c r="A46" s="5"/>
      <c r="B46" s="5"/>
      <c r="C46" s="5"/>
      <c r="D46" s="5"/>
      <c r="E46" s="95"/>
      <c r="F46" s="5"/>
      <c r="G46" s="5"/>
    </row>
    <row r="47" ht="18.75" hidden="1"/>
    <row r="48" ht="18.75" hidden="1"/>
    <row r="49" ht="21.75" customHeight="1" hidden="1"/>
    <row r="50" ht="21.75" customHeight="1" hidden="1"/>
    <row r="51" ht="18.75" hidden="1"/>
    <row r="52" ht="18.75" hidden="1"/>
    <row r="53" ht="23.25" customHeight="1" hidden="1"/>
    <row r="54" spans="1:242" s="104" customFormat="1" ht="23.25" customHeight="1" hidden="1">
      <c r="A54" s="5"/>
      <c r="B54" s="5"/>
      <c r="C54" s="5"/>
      <c r="D54" s="5"/>
      <c r="E54" s="95"/>
      <c r="F54" s="5"/>
      <c r="G54" s="5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103"/>
      <c r="FI54" s="103"/>
      <c r="FJ54" s="103"/>
      <c r="FK54" s="103"/>
      <c r="FL54" s="103"/>
      <c r="FM54" s="103"/>
      <c r="FN54" s="103"/>
      <c r="FO54" s="103"/>
      <c r="FP54" s="103"/>
      <c r="FQ54" s="103"/>
      <c r="FR54" s="103"/>
      <c r="FS54" s="103"/>
      <c r="FT54" s="103"/>
      <c r="FU54" s="103"/>
      <c r="FV54" s="103"/>
      <c r="FW54" s="103"/>
      <c r="FX54" s="103"/>
      <c r="FY54" s="103"/>
      <c r="FZ54" s="103"/>
      <c r="GA54" s="103"/>
      <c r="GB54" s="103"/>
      <c r="GC54" s="103"/>
      <c r="GD54" s="103"/>
      <c r="GE54" s="103"/>
      <c r="GF54" s="103"/>
      <c r="GG54" s="103"/>
      <c r="GH54" s="103"/>
      <c r="GI54" s="103"/>
      <c r="GJ54" s="103"/>
      <c r="GK54" s="103"/>
      <c r="GL54" s="103"/>
      <c r="GM54" s="103"/>
      <c r="GN54" s="103"/>
      <c r="GO54" s="103"/>
      <c r="GP54" s="103"/>
      <c r="GQ54" s="103"/>
      <c r="GR54" s="103"/>
      <c r="GS54" s="103"/>
      <c r="GT54" s="103"/>
      <c r="GU54" s="103"/>
      <c r="GV54" s="103"/>
      <c r="GW54" s="103"/>
      <c r="GX54" s="103"/>
      <c r="GY54" s="103"/>
      <c r="GZ54" s="103"/>
      <c r="HA54" s="103"/>
      <c r="HB54" s="103"/>
      <c r="HC54" s="103"/>
      <c r="HD54" s="103"/>
      <c r="HE54" s="103"/>
      <c r="HF54" s="103"/>
      <c r="HG54" s="103"/>
      <c r="HH54" s="103"/>
      <c r="HI54" s="103"/>
      <c r="HJ54" s="103"/>
      <c r="HK54" s="103"/>
      <c r="HL54" s="103"/>
      <c r="HM54" s="103"/>
      <c r="HN54" s="103"/>
      <c r="HO54" s="103"/>
      <c r="HP54" s="103"/>
      <c r="HQ54" s="103"/>
      <c r="HR54" s="103"/>
      <c r="HS54" s="103"/>
      <c r="HT54" s="103"/>
      <c r="HU54" s="103"/>
      <c r="HV54" s="103"/>
      <c r="HW54" s="103"/>
      <c r="HX54" s="103"/>
      <c r="HY54" s="103"/>
      <c r="HZ54" s="103"/>
      <c r="IA54" s="103"/>
      <c r="IB54" s="103"/>
      <c r="IC54" s="103"/>
      <c r="ID54" s="103"/>
      <c r="IE54" s="103"/>
      <c r="IF54" s="103"/>
      <c r="IG54" s="103"/>
      <c r="IH54" s="103"/>
    </row>
    <row r="55" spans="8:242" ht="21.75" customHeight="1" hidden="1"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</row>
    <row r="56" spans="8:242" ht="21.75" customHeight="1" hidden="1"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</row>
    <row r="57" spans="8:242" ht="21.75" customHeight="1" hidden="1"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</row>
    <row r="58" spans="8:242" ht="21.75" customHeight="1" hidden="1"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</row>
    <row r="59" ht="21.75" customHeight="1" hidden="1"/>
    <row r="60" ht="21.75" customHeight="1" hidden="1"/>
    <row r="61" ht="21.75" customHeight="1" hidden="1"/>
    <row r="62" ht="18.75" hidden="1"/>
    <row r="63" ht="21.75" customHeight="1" hidden="1"/>
    <row r="64" ht="21.75" customHeight="1" hidden="1"/>
    <row r="65" ht="21.75" customHeight="1" hidden="1"/>
    <row r="66" ht="21.75" customHeight="1" hidden="1"/>
    <row r="67" ht="21.75" customHeight="1" hidden="1"/>
    <row r="68" ht="21.75" customHeight="1" hidden="1"/>
    <row r="69" ht="19.5" customHeight="1" hidden="1"/>
    <row r="70" ht="19.5" customHeight="1" hidden="1"/>
    <row r="71" ht="19.5" customHeight="1" hidden="1"/>
    <row r="72" ht="19.5" customHeight="1" hidden="1"/>
    <row r="73" ht="21.75" customHeight="1" hidden="1"/>
    <row r="74" ht="21.75" customHeight="1" hidden="1"/>
    <row r="75" ht="21.75" customHeight="1" hidden="1"/>
    <row r="76" ht="21.75" customHeight="1" hidden="1"/>
    <row r="77" spans="1:7" s="12" customFormat="1" ht="18.75" hidden="1">
      <c r="A77" s="5"/>
      <c r="B77" s="5"/>
      <c r="C77" s="5"/>
      <c r="D77" s="5"/>
      <c r="E77" s="95"/>
      <c r="F77" s="5"/>
      <c r="G77" s="5"/>
    </row>
    <row r="78" spans="1:7" s="12" customFormat="1" ht="21.75" customHeight="1" hidden="1">
      <c r="A78" s="5"/>
      <c r="B78" s="5"/>
      <c r="C78" s="5"/>
      <c r="D78" s="5"/>
      <c r="E78" s="95"/>
      <c r="F78" s="5"/>
      <c r="G78" s="5"/>
    </row>
    <row r="79" ht="21.75" customHeight="1" hidden="1"/>
    <row r="80" spans="1:7" s="12" customFormat="1" ht="18.75" hidden="1">
      <c r="A80" s="5"/>
      <c r="B80" s="5"/>
      <c r="C80" s="5"/>
      <c r="D80" s="5"/>
      <c r="E80" s="95"/>
      <c r="F80" s="5"/>
      <c r="G80" s="5"/>
    </row>
    <row r="81" ht="21.75" customHeight="1" hidden="1"/>
    <row r="82" ht="18.75" hidden="1"/>
    <row r="83" spans="1:7" s="12" customFormat="1" ht="18.75" hidden="1">
      <c r="A83" s="5"/>
      <c r="B83" s="5"/>
      <c r="C83" s="5"/>
      <c r="D83" s="5"/>
      <c r="E83" s="95"/>
      <c r="F83" s="5"/>
      <c r="G83" s="5"/>
    </row>
    <row r="84" ht="18.75" hidden="1"/>
    <row r="85" ht="18.75" hidden="1"/>
    <row r="86" ht="21.75" customHeight="1" hidden="1"/>
    <row r="87" ht="21.75" customHeight="1" hidden="1"/>
    <row r="88" ht="18.75" hidden="1"/>
    <row r="89" ht="18.75" hidden="1"/>
    <row r="90" ht="23.25" customHeight="1" hidden="1"/>
    <row r="91" spans="1:242" s="104" customFormat="1" ht="23.25" customHeight="1" hidden="1">
      <c r="A91" s="5"/>
      <c r="B91" s="5"/>
      <c r="C91" s="5"/>
      <c r="D91" s="5"/>
      <c r="E91" s="95"/>
      <c r="F91" s="5"/>
      <c r="G91" s="5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3"/>
      <c r="DV91" s="103"/>
      <c r="DW91" s="103"/>
      <c r="DX91" s="103"/>
      <c r="DY91" s="103"/>
      <c r="DZ91" s="103"/>
      <c r="EA91" s="103"/>
      <c r="EB91" s="103"/>
      <c r="EC91" s="103"/>
      <c r="ED91" s="103"/>
      <c r="EE91" s="103"/>
      <c r="EF91" s="103"/>
      <c r="EG91" s="103"/>
      <c r="EH91" s="103"/>
      <c r="EI91" s="103"/>
      <c r="EJ91" s="103"/>
      <c r="EK91" s="103"/>
      <c r="EL91" s="103"/>
      <c r="EM91" s="103"/>
      <c r="EN91" s="103"/>
      <c r="EO91" s="103"/>
      <c r="EP91" s="103"/>
      <c r="EQ91" s="103"/>
      <c r="ER91" s="103"/>
      <c r="ES91" s="103"/>
      <c r="ET91" s="103"/>
      <c r="EU91" s="103"/>
      <c r="EV91" s="103"/>
      <c r="EW91" s="103"/>
      <c r="EX91" s="103"/>
      <c r="EY91" s="103"/>
      <c r="EZ91" s="103"/>
      <c r="FA91" s="103"/>
      <c r="FB91" s="103"/>
      <c r="FC91" s="103"/>
      <c r="FD91" s="103"/>
      <c r="FE91" s="103"/>
      <c r="FF91" s="103"/>
      <c r="FG91" s="103"/>
      <c r="FH91" s="103"/>
      <c r="FI91" s="103"/>
      <c r="FJ91" s="103"/>
      <c r="FK91" s="103"/>
      <c r="FL91" s="103"/>
      <c r="FM91" s="103"/>
      <c r="FN91" s="103"/>
      <c r="FO91" s="103"/>
      <c r="FP91" s="103"/>
      <c r="FQ91" s="103"/>
      <c r="FR91" s="103"/>
      <c r="FS91" s="103"/>
      <c r="FT91" s="103"/>
      <c r="FU91" s="103"/>
      <c r="FV91" s="103"/>
      <c r="FW91" s="103"/>
      <c r="FX91" s="103"/>
      <c r="FY91" s="103"/>
      <c r="FZ91" s="103"/>
      <c r="GA91" s="103"/>
      <c r="GB91" s="103"/>
      <c r="GC91" s="103"/>
      <c r="GD91" s="103"/>
      <c r="GE91" s="103"/>
      <c r="GF91" s="103"/>
      <c r="GG91" s="103"/>
      <c r="GH91" s="103"/>
      <c r="GI91" s="103"/>
      <c r="GJ91" s="103"/>
      <c r="GK91" s="103"/>
      <c r="GL91" s="103"/>
      <c r="GM91" s="103"/>
      <c r="GN91" s="103"/>
      <c r="GO91" s="103"/>
      <c r="GP91" s="103"/>
      <c r="GQ91" s="103"/>
      <c r="GR91" s="103"/>
      <c r="GS91" s="103"/>
      <c r="GT91" s="103"/>
      <c r="GU91" s="103"/>
      <c r="GV91" s="103"/>
      <c r="GW91" s="103"/>
      <c r="GX91" s="103"/>
      <c r="GY91" s="103"/>
      <c r="GZ91" s="103"/>
      <c r="HA91" s="103"/>
      <c r="HB91" s="103"/>
      <c r="HC91" s="103"/>
      <c r="HD91" s="103"/>
      <c r="HE91" s="103"/>
      <c r="HF91" s="103"/>
      <c r="HG91" s="103"/>
      <c r="HH91" s="103"/>
      <c r="HI91" s="103"/>
      <c r="HJ91" s="103"/>
      <c r="HK91" s="103"/>
      <c r="HL91" s="103"/>
      <c r="HM91" s="103"/>
      <c r="HN91" s="103"/>
      <c r="HO91" s="103"/>
      <c r="HP91" s="103"/>
      <c r="HQ91" s="103"/>
      <c r="HR91" s="103"/>
      <c r="HS91" s="103"/>
      <c r="HT91" s="103"/>
      <c r="HU91" s="103"/>
      <c r="HV91" s="103"/>
      <c r="HW91" s="103"/>
      <c r="HX91" s="103"/>
      <c r="HY91" s="103"/>
      <c r="HZ91" s="103"/>
      <c r="IA91" s="103"/>
      <c r="IB91" s="103"/>
      <c r="IC91" s="103"/>
      <c r="ID91" s="103"/>
      <c r="IE91" s="103"/>
      <c r="IF91" s="103"/>
      <c r="IG91" s="103"/>
      <c r="IH91" s="103"/>
    </row>
    <row r="92" spans="8:242" ht="21.75" customHeight="1" hidden="1"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57"/>
      <c r="IG92" s="57"/>
      <c r="IH92" s="57"/>
    </row>
    <row r="93" spans="8:242" ht="21.75" customHeight="1" hidden="1"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57"/>
      <c r="IG93" s="57"/>
      <c r="IH93" s="57"/>
    </row>
    <row r="94" spans="8:242" ht="21.75" customHeight="1" hidden="1"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</row>
    <row r="95" spans="8:242" ht="21.75" customHeight="1" hidden="1"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57"/>
      <c r="IG95" s="57"/>
      <c r="IH95" s="57"/>
    </row>
    <row r="96" ht="21.75" customHeight="1" hidden="1"/>
    <row r="97" ht="21.75" customHeight="1" hidden="1"/>
    <row r="98" ht="21.75" customHeight="1" hidden="1"/>
    <row r="99" ht="18.75" hidden="1"/>
    <row r="100" ht="21.75" customHeight="1" hidden="1"/>
    <row r="101" ht="21.75" customHeight="1" hidden="1"/>
    <row r="102" ht="21.75" customHeight="1" hidden="1"/>
    <row r="103" ht="21.75" customHeight="1" hidden="1"/>
    <row r="104" ht="21.75" customHeight="1" hidden="1"/>
    <row r="105" ht="21.75" customHeight="1" hidden="1"/>
    <row r="106" ht="19.5" customHeight="1" hidden="1"/>
    <row r="107" ht="19.5" customHeight="1" hidden="1"/>
    <row r="108" ht="19.5" customHeight="1" hidden="1"/>
    <row r="109" ht="19.5" customHeight="1" hidden="1"/>
    <row r="110" ht="21.75" customHeight="1" hidden="1"/>
    <row r="111" ht="21.75" customHeight="1" hidden="1"/>
    <row r="112" ht="21.75" customHeight="1" hidden="1"/>
    <row r="113" ht="21.75" customHeight="1" hidden="1"/>
    <row r="114" spans="1:7" s="12" customFormat="1" ht="18.75" hidden="1">
      <c r="A114" s="5"/>
      <c r="B114" s="5"/>
      <c r="C114" s="5"/>
      <c r="D114" s="5"/>
      <c r="E114" s="95"/>
      <c r="F114" s="5"/>
      <c r="G114" s="5"/>
    </row>
    <row r="115" spans="1:7" s="12" customFormat="1" ht="21.75" customHeight="1" hidden="1">
      <c r="A115" s="5"/>
      <c r="B115" s="5"/>
      <c r="C115" s="5"/>
      <c r="D115" s="5"/>
      <c r="E115" s="95"/>
      <c r="F115" s="5"/>
      <c r="G115" s="5"/>
    </row>
    <row r="116" ht="21.75" customHeight="1" hidden="1"/>
    <row r="117" spans="1:7" s="12" customFormat="1" ht="18.75" hidden="1">
      <c r="A117" s="5"/>
      <c r="B117" s="5"/>
      <c r="C117" s="5"/>
      <c r="D117" s="5"/>
      <c r="E117" s="95"/>
      <c r="F117" s="5"/>
      <c r="G117" s="5"/>
    </row>
    <row r="118" ht="21.75" customHeight="1" hidden="1"/>
    <row r="119" ht="18.75" hidden="1"/>
    <row r="120" spans="1:7" s="12" customFormat="1" ht="18.75" hidden="1">
      <c r="A120" s="5"/>
      <c r="B120" s="5"/>
      <c r="C120" s="5"/>
      <c r="D120" s="5"/>
      <c r="E120" s="95"/>
      <c r="F120" s="5"/>
      <c r="G120" s="5"/>
    </row>
    <row r="121" ht="18.75" hidden="1"/>
    <row r="122" ht="18.75" hidden="1"/>
    <row r="123" ht="21.75" customHeight="1" hidden="1"/>
    <row r="124" ht="21.75" customHeight="1" hidden="1"/>
    <row r="125" ht="18.75" hidden="1"/>
    <row r="126" ht="18.75" hidden="1"/>
    <row r="127" ht="23.25" customHeight="1" hidden="1"/>
    <row r="128" spans="1:242" s="104" customFormat="1" ht="23.25" customHeight="1" hidden="1">
      <c r="A128" s="5"/>
      <c r="B128" s="5"/>
      <c r="C128" s="5"/>
      <c r="D128" s="5"/>
      <c r="E128" s="95"/>
      <c r="F128" s="5"/>
      <c r="G128" s="5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/>
      <c r="CB128" s="103"/>
      <c r="CC128" s="103"/>
      <c r="CD128" s="103"/>
      <c r="CE128" s="103"/>
      <c r="CF128" s="103"/>
      <c r="CG128" s="103"/>
      <c r="CH128" s="103"/>
      <c r="CI128" s="103"/>
      <c r="CJ128" s="103"/>
      <c r="CK128" s="103"/>
      <c r="CL128" s="103"/>
      <c r="CM128" s="103"/>
      <c r="CN128" s="103"/>
      <c r="CO128" s="103"/>
      <c r="CP128" s="103"/>
      <c r="CQ128" s="103"/>
      <c r="CR128" s="103"/>
      <c r="CS128" s="103"/>
      <c r="CT128" s="103"/>
      <c r="CU128" s="103"/>
      <c r="CV128" s="103"/>
      <c r="CW128" s="103"/>
      <c r="CX128" s="103"/>
      <c r="CY128" s="103"/>
      <c r="CZ128" s="103"/>
      <c r="DA128" s="103"/>
      <c r="DB128" s="103"/>
      <c r="DC128" s="103"/>
      <c r="DD128" s="103"/>
      <c r="DE128" s="103"/>
      <c r="DF128" s="103"/>
      <c r="DG128" s="103"/>
      <c r="DH128" s="103"/>
      <c r="DI128" s="103"/>
      <c r="DJ128" s="103"/>
      <c r="DK128" s="103"/>
      <c r="DL128" s="103"/>
      <c r="DM128" s="103"/>
      <c r="DN128" s="103"/>
      <c r="DO128" s="103"/>
      <c r="DP128" s="103"/>
      <c r="DQ128" s="103"/>
      <c r="DR128" s="103"/>
      <c r="DS128" s="103"/>
      <c r="DT128" s="103"/>
      <c r="DU128" s="103"/>
      <c r="DV128" s="103"/>
      <c r="DW128" s="103"/>
      <c r="DX128" s="103"/>
      <c r="DY128" s="103"/>
      <c r="DZ128" s="103"/>
      <c r="EA128" s="103"/>
      <c r="EB128" s="103"/>
      <c r="EC128" s="103"/>
      <c r="ED128" s="103"/>
      <c r="EE128" s="103"/>
      <c r="EF128" s="103"/>
      <c r="EG128" s="103"/>
      <c r="EH128" s="103"/>
      <c r="EI128" s="103"/>
      <c r="EJ128" s="103"/>
      <c r="EK128" s="103"/>
      <c r="EL128" s="103"/>
      <c r="EM128" s="103"/>
      <c r="EN128" s="103"/>
      <c r="EO128" s="103"/>
      <c r="EP128" s="103"/>
      <c r="EQ128" s="103"/>
      <c r="ER128" s="103"/>
      <c r="ES128" s="103"/>
      <c r="ET128" s="103"/>
      <c r="EU128" s="103"/>
      <c r="EV128" s="103"/>
      <c r="EW128" s="103"/>
      <c r="EX128" s="103"/>
      <c r="EY128" s="103"/>
      <c r="EZ128" s="103"/>
      <c r="FA128" s="103"/>
      <c r="FB128" s="103"/>
      <c r="FC128" s="103"/>
      <c r="FD128" s="103"/>
      <c r="FE128" s="103"/>
      <c r="FF128" s="103"/>
      <c r="FG128" s="103"/>
      <c r="FH128" s="103"/>
      <c r="FI128" s="103"/>
      <c r="FJ128" s="103"/>
      <c r="FK128" s="103"/>
      <c r="FL128" s="103"/>
      <c r="FM128" s="103"/>
      <c r="FN128" s="103"/>
      <c r="FO128" s="103"/>
      <c r="FP128" s="103"/>
      <c r="FQ128" s="103"/>
      <c r="FR128" s="103"/>
      <c r="FS128" s="103"/>
      <c r="FT128" s="103"/>
      <c r="FU128" s="103"/>
      <c r="FV128" s="103"/>
      <c r="FW128" s="103"/>
      <c r="FX128" s="103"/>
      <c r="FY128" s="103"/>
      <c r="FZ128" s="103"/>
      <c r="GA128" s="103"/>
      <c r="GB128" s="103"/>
      <c r="GC128" s="103"/>
      <c r="GD128" s="103"/>
      <c r="GE128" s="103"/>
      <c r="GF128" s="103"/>
      <c r="GG128" s="103"/>
      <c r="GH128" s="103"/>
      <c r="GI128" s="103"/>
      <c r="GJ128" s="103"/>
      <c r="GK128" s="103"/>
      <c r="GL128" s="103"/>
      <c r="GM128" s="103"/>
      <c r="GN128" s="103"/>
      <c r="GO128" s="103"/>
      <c r="GP128" s="103"/>
      <c r="GQ128" s="103"/>
      <c r="GR128" s="103"/>
      <c r="GS128" s="103"/>
      <c r="GT128" s="103"/>
      <c r="GU128" s="103"/>
      <c r="GV128" s="103"/>
      <c r="GW128" s="103"/>
      <c r="GX128" s="103"/>
      <c r="GY128" s="103"/>
      <c r="GZ128" s="103"/>
      <c r="HA128" s="103"/>
      <c r="HB128" s="103"/>
      <c r="HC128" s="103"/>
      <c r="HD128" s="103"/>
      <c r="HE128" s="103"/>
      <c r="HF128" s="103"/>
      <c r="HG128" s="103"/>
      <c r="HH128" s="103"/>
      <c r="HI128" s="103"/>
      <c r="HJ128" s="103"/>
      <c r="HK128" s="103"/>
      <c r="HL128" s="103"/>
      <c r="HM128" s="103"/>
      <c r="HN128" s="103"/>
      <c r="HO128" s="103"/>
      <c r="HP128" s="103"/>
      <c r="HQ128" s="103"/>
      <c r="HR128" s="103"/>
      <c r="HS128" s="103"/>
      <c r="HT128" s="103"/>
      <c r="HU128" s="103"/>
      <c r="HV128" s="103"/>
      <c r="HW128" s="103"/>
      <c r="HX128" s="103"/>
      <c r="HY128" s="103"/>
      <c r="HZ128" s="103"/>
      <c r="IA128" s="103"/>
      <c r="IB128" s="103"/>
      <c r="IC128" s="103"/>
      <c r="ID128" s="103"/>
      <c r="IE128" s="103"/>
      <c r="IF128" s="103"/>
      <c r="IG128" s="103"/>
      <c r="IH128" s="103"/>
    </row>
    <row r="129" spans="8:242" ht="21.75" customHeight="1" hidden="1"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  <c r="EI129" s="57"/>
      <c r="EJ129" s="57"/>
      <c r="EK129" s="57"/>
      <c r="EL129" s="57"/>
      <c r="EM129" s="57"/>
      <c r="EN129" s="57"/>
      <c r="EO129" s="57"/>
      <c r="EP129" s="57"/>
      <c r="EQ129" s="57"/>
      <c r="ER129" s="57"/>
      <c r="ES129" s="57"/>
      <c r="ET129" s="57"/>
      <c r="EU129" s="57"/>
      <c r="EV129" s="57"/>
      <c r="EW129" s="57"/>
      <c r="EX129" s="57"/>
      <c r="EY129" s="57"/>
      <c r="EZ129" s="57"/>
      <c r="FA129" s="57"/>
      <c r="FB129" s="57"/>
      <c r="FC129" s="57"/>
      <c r="FD129" s="57"/>
      <c r="FE129" s="57"/>
      <c r="FF129" s="57"/>
      <c r="FG129" s="57"/>
      <c r="FH129" s="57"/>
      <c r="FI129" s="57"/>
      <c r="FJ129" s="57"/>
      <c r="FK129" s="57"/>
      <c r="FL129" s="57"/>
      <c r="FM129" s="57"/>
      <c r="FN129" s="57"/>
      <c r="FO129" s="57"/>
      <c r="FP129" s="57"/>
      <c r="FQ129" s="57"/>
      <c r="FR129" s="57"/>
      <c r="FS129" s="57"/>
      <c r="FT129" s="57"/>
      <c r="FU129" s="57"/>
      <c r="FV129" s="57"/>
      <c r="FW129" s="57"/>
      <c r="FX129" s="57"/>
      <c r="FY129" s="57"/>
      <c r="FZ129" s="57"/>
      <c r="GA129" s="57"/>
      <c r="GB129" s="57"/>
      <c r="GC129" s="57"/>
      <c r="GD129" s="57"/>
      <c r="GE129" s="57"/>
      <c r="GF129" s="57"/>
      <c r="GG129" s="57"/>
      <c r="GH129" s="57"/>
      <c r="GI129" s="57"/>
      <c r="GJ129" s="57"/>
      <c r="GK129" s="57"/>
      <c r="GL129" s="57"/>
      <c r="GM129" s="57"/>
      <c r="GN129" s="57"/>
      <c r="GO129" s="57"/>
      <c r="GP129" s="57"/>
      <c r="GQ129" s="57"/>
      <c r="GR129" s="57"/>
      <c r="GS129" s="57"/>
      <c r="GT129" s="57"/>
      <c r="GU129" s="57"/>
      <c r="GV129" s="57"/>
      <c r="GW129" s="57"/>
      <c r="GX129" s="57"/>
      <c r="GY129" s="57"/>
      <c r="GZ129" s="57"/>
      <c r="HA129" s="57"/>
      <c r="HB129" s="57"/>
      <c r="HC129" s="57"/>
      <c r="HD129" s="57"/>
      <c r="HE129" s="57"/>
      <c r="HF129" s="57"/>
      <c r="HG129" s="57"/>
      <c r="HH129" s="57"/>
      <c r="HI129" s="57"/>
      <c r="HJ129" s="57"/>
      <c r="HK129" s="57"/>
      <c r="HL129" s="57"/>
      <c r="HM129" s="57"/>
      <c r="HN129" s="57"/>
      <c r="HO129" s="57"/>
      <c r="HP129" s="57"/>
      <c r="HQ129" s="57"/>
      <c r="HR129" s="57"/>
      <c r="HS129" s="57"/>
      <c r="HT129" s="57"/>
      <c r="HU129" s="57"/>
      <c r="HV129" s="57"/>
      <c r="HW129" s="57"/>
      <c r="HX129" s="57"/>
      <c r="HY129" s="57"/>
      <c r="HZ129" s="57"/>
      <c r="IA129" s="57"/>
      <c r="IB129" s="57"/>
      <c r="IC129" s="57"/>
      <c r="ID129" s="57"/>
      <c r="IE129" s="57"/>
      <c r="IF129" s="57"/>
      <c r="IG129" s="57"/>
      <c r="IH129" s="57"/>
    </row>
    <row r="130" spans="8:242" ht="21.75" customHeight="1" hidden="1"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  <c r="EI130" s="57"/>
      <c r="EJ130" s="57"/>
      <c r="EK130" s="57"/>
      <c r="EL130" s="57"/>
      <c r="EM130" s="57"/>
      <c r="EN130" s="57"/>
      <c r="EO130" s="57"/>
      <c r="EP130" s="57"/>
      <c r="EQ130" s="57"/>
      <c r="ER130" s="57"/>
      <c r="ES130" s="57"/>
      <c r="ET130" s="57"/>
      <c r="EU130" s="57"/>
      <c r="EV130" s="57"/>
      <c r="EW130" s="57"/>
      <c r="EX130" s="57"/>
      <c r="EY130" s="57"/>
      <c r="EZ130" s="57"/>
      <c r="FA130" s="57"/>
      <c r="FB130" s="57"/>
      <c r="FC130" s="57"/>
      <c r="FD130" s="57"/>
      <c r="FE130" s="57"/>
      <c r="FF130" s="57"/>
      <c r="FG130" s="57"/>
      <c r="FH130" s="57"/>
      <c r="FI130" s="57"/>
      <c r="FJ130" s="57"/>
      <c r="FK130" s="57"/>
      <c r="FL130" s="57"/>
      <c r="FM130" s="57"/>
      <c r="FN130" s="57"/>
      <c r="FO130" s="57"/>
      <c r="FP130" s="57"/>
      <c r="FQ130" s="57"/>
      <c r="FR130" s="57"/>
      <c r="FS130" s="57"/>
      <c r="FT130" s="57"/>
      <c r="FU130" s="57"/>
      <c r="FV130" s="57"/>
      <c r="FW130" s="57"/>
      <c r="FX130" s="57"/>
      <c r="FY130" s="57"/>
      <c r="FZ130" s="57"/>
      <c r="GA130" s="57"/>
      <c r="GB130" s="57"/>
      <c r="GC130" s="57"/>
      <c r="GD130" s="57"/>
      <c r="GE130" s="57"/>
      <c r="GF130" s="57"/>
      <c r="GG130" s="57"/>
      <c r="GH130" s="57"/>
      <c r="GI130" s="57"/>
      <c r="GJ130" s="57"/>
      <c r="GK130" s="57"/>
      <c r="GL130" s="57"/>
      <c r="GM130" s="57"/>
      <c r="GN130" s="57"/>
      <c r="GO130" s="57"/>
      <c r="GP130" s="57"/>
      <c r="GQ130" s="57"/>
      <c r="GR130" s="57"/>
      <c r="GS130" s="57"/>
      <c r="GT130" s="57"/>
      <c r="GU130" s="57"/>
      <c r="GV130" s="57"/>
      <c r="GW130" s="57"/>
      <c r="GX130" s="57"/>
      <c r="GY130" s="57"/>
      <c r="GZ130" s="57"/>
      <c r="HA130" s="57"/>
      <c r="HB130" s="57"/>
      <c r="HC130" s="57"/>
      <c r="HD130" s="57"/>
      <c r="HE130" s="57"/>
      <c r="HF130" s="57"/>
      <c r="HG130" s="57"/>
      <c r="HH130" s="57"/>
      <c r="HI130" s="57"/>
      <c r="HJ130" s="57"/>
      <c r="HK130" s="57"/>
      <c r="HL130" s="57"/>
      <c r="HM130" s="57"/>
      <c r="HN130" s="57"/>
      <c r="HO130" s="57"/>
      <c r="HP130" s="57"/>
      <c r="HQ130" s="57"/>
      <c r="HR130" s="57"/>
      <c r="HS130" s="57"/>
      <c r="HT130" s="57"/>
      <c r="HU130" s="57"/>
      <c r="HV130" s="57"/>
      <c r="HW130" s="57"/>
      <c r="HX130" s="57"/>
      <c r="HY130" s="57"/>
      <c r="HZ130" s="57"/>
      <c r="IA130" s="57"/>
      <c r="IB130" s="57"/>
      <c r="IC130" s="57"/>
      <c r="ID130" s="57"/>
      <c r="IE130" s="57"/>
      <c r="IF130" s="57"/>
      <c r="IG130" s="57"/>
      <c r="IH130" s="57"/>
    </row>
    <row r="131" spans="8:242" ht="21.75" customHeight="1" hidden="1"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  <c r="EI131" s="57"/>
      <c r="EJ131" s="57"/>
      <c r="EK131" s="57"/>
      <c r="EL131" s="57"/>
      <c r="EM131" s="57"/>
      <c r="EN131" s="57"/>
      <c r="EO131" s="57"/>
      <c r="EP131" s="57"/>
      <c r="EQ131" s="57"/>
      <c r="ER131" s="57"/>
      <c r="ES131" s="57"/>
      <c r="ET131" s="57"/>
      <c r="EU131" s="57"/>
      <c r="EV131" s="57"/>
      <c r="EW131" s="57"/>
      <c r="EX131" s="57"/>
      <c r="EY131" s="57"/>
      <c r="EZ131" s="57"/>
      <c r="FA131" s="57"/>
      <c r="FB131" s="57"/>
      <c r="FC131" s="57"/>
      <c r="FD131" s="57"/>
      <c r="FE131" s="57"/>
      <c r="FF131" s="57"/>
      <c r="FG131" s="57"/>
      <c r="FH131" s="57"/>
      <c r="FI131" s="57"/>
      <c r="FJ131" s="57"/>
      <c r="FK131" s="57"/>
      <c r="FL131" s="57"/>
      <c r="FM131" s="57"/>
      <c r="FN131" s="57"/>
      <c r="FO131" s="57"/>
      <c r="FP131" s="57"/>
      <c r="FQ131" s="57"/>
      <c r="FR131" s="57"/>
      <c r="FS131" s="57"/>
      <c r="FT131" s="57"/>
      <c r="FU131" s="57"/>
      <c r="FV131" s="57"/>
      <c r="FW131" s="57"/>
      <c r="FX131" s="57"/>
      <c r="FY131" s="57"/>
      <c r="FZ131" s="57"/>
      <c r="GA131" s="57"/>
      <c r="GB131" s="57"/>
      <c r="GC131" s="57"/>
      <c r="GD131" s="57"/>
      <c r="GE131" s="57"/>
      <c r="GF131" s="57"/>
      <c r="GG131" s="57"/>
      <c r="GH131" s="57"/>
      <c r="GI131" s="57"/>
      <c r="GJ131" s="57"/>
      <c r="GK131" s="57"/>
      <c r="GL131" s="57"/>
      <c r="GM131" s="57"/>
      <c r="GN131" s="57"/>
      <c r="GO131" s="57"/>
      <c r="GP131" s="57"/>
      <c r="GQ131" s="57"/>
      <c r="GR131" s="57"/>
      <c r="GS131" s="57"/>
      <c r="GT131" s="57"/>
      <c r="GU131" s="57"/>
      <c r="GV131" s="57"/>
      <c r="GW131" s="57"/>
      <c r="GX131" s="57"/>
      <c r="GY131" s="57"/>
      <c r="GZ131" s="57"/>
      <c r="HA131" s="57"/>
      <c r="HB131" s="57"/>
      <c r="HC131" s="57"/>
      <c r="HD131" s="57"/>
      <c r="HE131" s="57"/>
      <c r="HF131" s="57"/>
      <c r="HG131" s="57"/>
      <c r="HH131" s="57"/>
      <c r="HI131" s="57"/>
      <c r="HJ131" s="57"/>
      <c r="HK131" s="57"/>
      <c r="HL131" s="57"/>
      <c r="HM131" s="57"/>
      <c r="HN131" s="57"/>
      <c r="HO131" s="57"/>
      <c r="HP131" s="57"/>
      <c r="HQ131" s="57"/>
      <c r="HR131" s="57"/>
      <c r="HS131" s="57"/>
      <c r="HT131" s="57"/>
      <c r="HU131" s="57"/>
      <c r="HV131" s="57"/>
      <c r="HW131" s="57"/>
      <c r="HX131" s="57"/>
      <c r="HY131" s="57"/>
      <c r="HZ131" s="57"/>
      <c r="IA131" s="57"/>
      <c r="IB131" s="57"/>
      <c r="IC131" s="57"/>
      <c r="ID131" s="57"/>
      <c r="IE131" s="57"/>
      <c r="IF131" s="57"/>
      <c r="IG131" s="57"/>
      <c r="IH131" s="57"/>
    </row>
    <row r="132" spans="8:242" ht="21.75" customHeight="1" hidden="1"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  <c r="DR132" s="57"/>
      <c r="DS132" s="57"/>
      <c r="DT132" s="57"/>
      <c r="DU132" s="57"/>
      <c r="DV132" s="57"/>
      <c r="DW132" s="57"/>
      <c r="DX132" s="57"/>
      <c r="DY132" s="57"/>
      <c r="DZ132" s="57"/>
      <c r="EA132" s="57"/>
      <c r="EB132" s="57"/>
      <c r="EC132" s="57"/>
      <c r="ED132" s="57"/>
      <c r="EE132" s="57"/>
      <c r="EF132" s="57"/>
      <c r="EG132" s="57"/>
      <c r="EH132" s="57"/>
      <c r="EI132" s="57"/>
      <c r="EJ132" s="57"/>
      <c r="EK132" s="57"/>
      <c r="EL132" s="57"/>
      <c r="EM132" s="57"/>
      <c r="EN132" s="57"/>
      <c r="EO132" s="57"/>
      <c r="EP132" s="57"/>
      <c r="EQ132" s="57"/>
      <c r="ER132" s="57"/>
      <c r="ES132" s="57"/>
      <c r="ET132" s="57"/>
      <c r="EU132" s="57"/>
      <c r="EV132" s="57"/>
      <c r="EW132" s="57"/>
      <c r="EX132" s="57"/>
      <c r="EY132" s="57"/>
      <c r="EZ132" s="57"/>
      <c r="FA132" s="57"/>
      <c r="FB132" s="57"/>
      <c r="FC132" s="57"/>
      <c r="FD132" s="57"/>
      <c r="FE132" s="57"/>
      <c r="FF132" s="57"/>
      <c r="FG132" s="57"/>
      <c r="FH132" s="57"/>
      <c r="FI132" s="57"/>
      <c r="FJ132" s="57"/>
      <c r="FK132" s="57"/>
      <c r="FL132" s="57"/>
      <c r="FM132" s="57"/>
      <c r="FN132" s="57"/>
      <c r="FO132" s="57"/>
      <c r="FP132" s="57"/>
      <c r="FQ132" s="57"/>
      <c r="FR132" s="57"/>
      <c r="FS132" s="57"/>
      <c r="FT132" s="57"/>
      <c r="FU132" s="57"/>
      <c r="FV132" s="57"/>
      <c r="FW132" s="57"/>
      <c r="FX132" s="57"/>
      <c r="FY132" s="57"/>
      <c r="FZ132" s="57"/>
      <c r="GA132" s="57"/>
      <c r="GB132" s="57"/>
      <c r="GC132" s="57"/>
      <c r="GD132" s="57"/>
      <c r="GE132" s="57"/>
      <c r="GF132" s="57"/>
      <c r="GG132" s="57"/>
      <c r="GH132" s="57"/>
      <c r="GI132" s="57"/>
      <c r="GJ132" s="57"/>
      <c r="GK132" s="57"/>
      <c r="GL132" s="57"/>
      <c r="GM132" s="57"/>
      <c r="GN132" s="57"/>
      <c r="GO132" s="57"/>
      <c r="GP132" s="57"/>
      <c r="GQ132" s="57"/>
      <c r="GR132" s="57"/>
      <c r="GS132" s="57"/>
      <c r="GT132" s="57"/>
      <c r="GU132" s="57"/>
      <c r="GV132" s="57"/>
      <c r="GW132" s="57"/>
      <c r="GX132" s="57"/>
      <c r="GY132" s="57"/>
      <c r="GZ132" s="57"/>
      <c r="HA132" s="57"/>
      <c r="HB132" s="57"/>
      <c r="HC132" s="57"/>
      <c r="HD132" s="57"/>
      <c r="HE132" s="57"/>
      <c r="HF132" s="57"/>
      <c r="HG132" s="57"/>
      <c r="HH132" s="57"/>
      <c r="HI132" s="57"/>
      <c r="HJ132" s="57"/>
      <c r="HK132" s="57"/>
      <c r="HL132" s="57"/>
      <c r="HM132" s="57"/>
      <c r="HN132" s="57"/>
      <c r="HO132" s="57"/>
      <c r="HP132" s="57"/>
      <c r="HQ132" s="57"/>
      <c r="HR132" s="57"/>
      <c r="HS132" s="57"/>
      <c r="HT132" s="57"/>
      <c r="HU132" s="57"/>
      <c r="HV132" s="57"/>
      <c r="HW132" s="57"/>
      <c r="HX132" s="57"/>
      <c r="HY132" s="57"/>
      <c r="HZ132" s="57"/>
      <c r="IA132" s="57"/>
      <c r="IB132" s="57"/>
      <c r="IC132" s="57"/>
      <c r="ID132" s="57"/>
      <c r="IE132" s="57"/>
      <c r="IF132" s="57"/>
      <c r="IG132" s="57"/>
      <c r="IH132" s="57"/>
    </row>
    <row r="133" ht="21.75" customHeight="1" hidden="1"/>
    <row r="134" ht="21.75" customHeight="1" hidden="1"/>
    <row r="135" ht="21.75" customHeight="1" hidden="1"/>
    <row r="136" ht="18.75" hidden="1"/>
    <row r="137" ht="21.75" customHeight="1" hidden="1"/>
    <row r="138" ht="21.75" customHeight="1" hidden="1"/>
    <row r="139" ht="21.75" customHeight="1" hidden="1"/>
    <row r="140" ht="18.75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21.75" customHeight="1" hidden="1"/>
    <row r="148" ht="21.75" customHeight="1" hidden="1"/>
    <row r="149" ht="21.75" customHeight="1" hidden="1"/>
    <row r="150" ht="21.75" customHeight="1" hidden="1"/>
    <row r="151" spans="1:7" s="12" customFormat="1" ht="18.75" hidden="1">
      <c r="A151" s="5"/>
      <c r="B151" s="5"/>
      <c r="C151" s="5"/>
      <c r="D151" s="5"/>
      <c r="E151" s="95"/>
      <c r="F151" s="5"/>
      <c r="G151" s="5"/>
    </row>
    <row r="152" spans="1:7" s="12" customFormat="1" ht="21.75" customHeight="1" hidden="1">
      <c r="A152" s="5"/>
      <c r="B152" s="5"/>
      <c r="C152" s="5"/>
      <c r="D152" s="5"/>
      <c r="E152" s="95"/>
      <c r="F152" s="5"/>
      <c r="G152" s="5"/>
    </row>
    <row r="153" ht="21.75" customHeight="1" hidden="1"/>
    <row r="154" spans="1:7" s="12" customFormat="1" ht="18.75" hidden="1">
      <c r="A154" s="5"/>
      <c r="B154" s="5"/>
      <c r="C154" s="5"/>
      <c r="D154" s="5"/>
      <c r="E154" s="95"/>
      <c r="F154" s="5"/>
      <c r="G154" s="5"/>
    </row>
    <row r="155" ht="21.75" customHeight="1" hidden="1"/>
    <row r="156" ht="18.75" hidden="1"/>
    <row r="157" spans="1:7" s="12" customFormat="1" ht="18.75" hidden="1">
      <c r="A157" s="5"/>
      <c r="B157" s="5"/>
      <c r="C157" s="5"/>
      <c r="D157" s="5"/>
      <c r="E157" s="95"/>
      <c r="F157" s="5"/>
      <c r="G157" s="5"/>
    </row>
    <row r="158" ht="18.75" hidden="1"/>
    <row r="159" ht="18.75" hidden="1"/>
    <row r="160" ht="21.75" customHeight="1" hidden="1"/>
    <row r="161" ht="21.75" customHeight="1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 hidden="1"/>
    <row r="225" ht="18.75" hidden="1"/>
    <row r="226" ht="18.75" hidden="1"/>
    <row r="227" ht="18.75" hidden="1"/>
    <row r="228" ht="18.75" hidden="1"/>
    <row r="229" ht="18.75" hidden="1"/>
    <row r="230" ht="18.75" hidden="1"/>
    <row r="231" ht="18.75" hidden="1"/>
    <row r="232" ht="18.75" hidden="1"/>
    <row r="233" ht="18.75" hidden="1"/>
    <row r="234" ht="18.75" hidden="1"/>
    <row r="235" ht="18.75" hidden="1"/>
    <row r="236" ht="18.75" hidden="1"/>
    <row r="237" ht="18.75" hidden="1"/>
    <row r="238" ht="18.75" hidden="1"/>
    <row r="239" ht="18.75" hidden="1"/>
    <row r="240" ht="18.75" hidden="1"/>
    <row r="241" ht="18.75" hidden="1"/>
    <row r="242" ht="18.75" hidden="1"/>
    <row r="243" ht="18.75" hidden="1"/>
    <row r="244" ht="18.75" hidden="1"/>
    <row r="245" ht="18.75" hidden="1"/>
    <row r="246" ht="18.75" hidden="1"/>
    <row r="247" ht="18.75" hidden="1"/>
    <row r="248" ht="18.75" hidden="1"/>
    <row r="249" ht="18.75" hidden="1"/>
    <row r="250" ht="18.75" hidden="1"/>
    <row r="251" ht="18.75" hidden="1"/>
    <row r="252" ht="18.75" hidden="1"/>
    <row r="253" ht="18.75" hidden="1"/>
    <row r="254" ht="18.75" hidden="1"/>
    <row r="255" ht="18.75" hidden="1"/>
    <row r="256" ht="18.75" hidden="1"/>
    <row r="257" ht="18.75" hidden="1"/>
    <row r="258" ht="18.75" hidden="1"/>
    <row r="259" ht="18.75" hidden="1"/>
    <row r="260" ht="18.75" hidden="1"/>
    <row r="261" ht="18.75" hidden="1"/>
    <row r="262" ht="18.75" hidden="1"/>
    <row r="263" ht="18.75" hidden="1"/>
    <row r="264" ht="18.75" hidden="1"/>
    <row r="265" ht="18.75" hidden="1"/>
    <row r="266" ht="18.75" hidden="1"/>
    <row r="267" ht="18.75" hidden="1"/>
    <row r="268" ht="18.75" hidden="1"/>
    <row r="269" ht="18.75" hidden="1"/>
    <row r="270" ht="18.75" hidden="1"/>
    <row r="271" ht="18.75" hidden="1"/>
    <row r="272" ht="18.75" hidden="1"/>
    <row r="273" ht="18.75" hidden="1"/>
    <row r="274" ht="18.75" hidden="1"/>
    <row r="275" ht="18.75" hidden="1"/>
    <row r="276" ht="18.75" hidden="1"/>
    <row r="277" ht="18.75" hidden="1"/>
    <row r="278" ht="18.75" hidden="1"/>
    <row r="279" ht="18.75" hidden="1"/>
    <row r="280" ht="18.75" hidden="1"/>
    <row r="281" ht="18.75" hidden="1"/>
    <row r="282" ht="18.75" hidden="1"/>
    <row r="283" ht="18.75" hidden="1"/>
    <row r="284" ht="18.75" hidden="1"/>
    <row r="285" ht="18.75" hidden="1"/>
    <row r="286" ht="18.75" hidden="1"/>
    <row r="287" ht="18.75" hidden="1"/>
    <row r="288" ht="18.75" hidden="1"/>
    <row r="289" ht="18.75" hidden="1"/>
    <row r="290" ht="18.75" hidden="1"/>
    <row r="291" ht="18.75" hidden="1"/>
    <row r="292" ht="18.75" hidden="1"/>
    <row r="293" ht="18.75" hidden="1"/>
    <row r="294" ht="18.75" hidden="1"/>
    <row r="295" ht="18.75" hidden="1"/>
    <row r="296" ht="18.75" hidden="1"/>
    <row r="297" ht="18.75" hidden="1"/>
    <row r="298" ht="18.75" hidden="1"/>
    <row r="299" ht="18.75" hidden="1"/>
    <row r="300" ht="18.75" hidden="1"/>
    <row r="301" ht="18.75" hidden="1"/>
    <row r="302" ht="18.75" hidden="1"/>
    <row r="303" ht="18.75" hidden="1"/>
    <row r="304" ht="18.75" hidden="1"/>
    <row r="305" ht="18.75" hidden="1"/>
    <row r="306" ht="18.75" hidden="1"/>
    <row r="307" ht="18.75" hidden="1"/>
    <row r="308" ht="18.75" hidden="1"/>
    <row r="309" ht="18.75" hidden="1"/>
    <row r="310" ht="18.75" hidden="1"/>
    <row r="311" ht="18.75" hidden="1"/>
    <row r="312" ht="18.75" hidden="1"/>
    <row r="313" ht="18.75" hidden="1"/>
    <row r="314" ht="18.75" hidden="1"/>
    <row r="315" ht="18.75" hidden="1"/>
    <row r="316" ht="18.75" hidden="1"/>
    <row r="317" ht="18.75" hidden="1"/>
    <row r="318" ht="18.75" hidden="1"/>
    <row r="319" ht="18.75" hidden="1"/>
    <row r="320" ht="18.75" hidden="1"/>
    <row r="321" ht="18.75" hidden="1"/>
    <row r="322" ht="18.75" hidden="1"/>
    <row r="323" ht="18.75" hidden="1"/>
    <row r="324" ht="18.75" hidden="1"/>
    <row r="325" ht="18.75" hidden="1"/>
    <row r="326" ht="18.75" hidden="1"/>
    <row r="327" ht="18.75" hidden="1"/>
    <row r="328" ht="18.75" hidden="1"/>
    <row r="329" ht="18.75" hidden="1"/>
    <row r="330" ht="18.75" hidden="1"/>
    <row r="331" ht="18.75" hidden="1"/>
    <row r="332" ht="18.75" hidden="1"/>
    <row r="333" ht="18.75" hidden="1"/>
    <row r="334" ht="18.75" hidden="1"/>
    <row r="335" ht="18.75" hidden="1"/>
    <row r="336" ht="18.75" hidden="1"/>
    <row r="337" ht="18.75" hidden="1"/>
    <row r="338" ht="18.75" hidden="1"/>
    <row r="339" ht="18.75" hidden="1"/>
    <row r="340" ht="18.75" hidden="1"/>
    <row r="341" ht="18.75" hidden="1"/>
    <row r="342" ht="18.75" hidden="1"/>
    <row r="343" ht="18.75" hidden="1"/>
    <row r="344" ht="18.75" hidden="1"/>
    <row r="345" ht="18.75" hidden="1"/>
    <row r="346" ht="18.75" hidden="1"/>
    <row r="347" ht="18.75" hidden="1"/>
    <row r="348" ht="18.75" hidden="1"/>
    <row r="349" ht="18.75" hidden="1"/>
    <row r="350" ht="18.75" hidden="1"/>
    <row r="351" ht="18.75" hidden="1"/>
    <row r="352" ht="18.75" hidden="1"/>
    <row r="353" ht="18.75" hidden="1"/>
    <row r="354" ht="18.75" hidden="1"/>
    <row r="355" ht="18.75" hidden="1"/>
    <row r="356" ht="18.75" hidden="1"/>
    <row r="357" ht="18.75" hidden="1"/>
    <row r="358" ht="18.75" hidden="1"/>
    <row r="359" ht="18.75" hidden="1"/>
    <row r="360" ht="18.75" hidden="1"/>
    <row r="361" ht="18.75" hidden="1"/>
    <row r="362" ht="18.75" hidden="1"/>
    <row r="363" ht="18.75" hidden="1"/>
    <row r="364" ht="18.75" hidden="1"/>
    <row r="365" ht="18.75" hidden="1"/>
    <row r="366" ht="18.75" hidden="1"/>
    <row r="367" ht="18.75" hidden="1"/>
    <row r="368" ht="18.75" hidden="1"/>
    <row r="369" ht="18.75" hidden="1"/>
    <row r="370" ht="18.75" hidden="1"/>
    <row r="371" ht="18.75" hidden="1"/>
    <row r="372" ht="18.75" hidden="1"/>
    <row r="373" ht="18.75" hidden="1"/>
    <row r="374" ht="18.75" hidden="1"/>
    <row r="375" ht="18.75" hidden="1"/>
    <row r="376" ht="18.75" hidden="1"/>
    <row r="377" ht="18.75" hidden="1"/>
    <row r="378" ht="18.75" hidden="1"/>
    <row r="379" ht="18.75" hidden="1"/>
    <row r="380" ht="18.75" hidden="1"/>
    <row r="381" ht="18.75" hidden="1"/>
    <row r="382" ht="18.75" hidden="1"/>
    <row r="383" ht="18.75" hidden="1"/>
    <row r="384" ht="18.75" hidden="1"/>
    <row r="385" ht="18.75" hidden="1"/>
    <row r="386" ht="18.75" hidden="1"/>
    <row r="387" ht="18.75" hidden="1"/>
    <row r="388" ht="18.75" hidden="1"/>
    <row r="389" ht="18.75" hidden="1"/>
    <row r="390" ht="18.75" hidden="1"/>
    <row r="391" ht="18.75" hidden="1"/>
    <row r="392" ht="18.75" hidden="1"/>
    <row r="393" ht="18.75" hidden="1"/>
    <row r="394" ht="18.75" hidden="1"/>
    <row r="395" ht="18.75" hidden="1"/>
    <row r="396" ht="18.75" hidden="1"/>
    <row r="397" ht="18.75" hidden="1"/>
    <row r="398" ht="18.75" hidden="1"/>
    <row r="399" ht="18.75" hidden="1"/>
    <row r="400" ht="18.75" hidden="1"/>
    <row r="401" ht="18.75" hidden="1"/>
    <row r="402" ht="18.75" hidden="1"/>
    <row r="403" ht="18.75" hidden="1"/>
    <row r="404" ht="18.75" hidden="1"/>
    <row r="405" ht="18.75" hidden="1"/>
    <row r="406" ht="18.75" hidden="1"/>
    <row r="407" ht="18.75" hidden="1"/>
    <row r="408" ht="18.75" hidden="1"/>
    <row r="409" ht="18.75" hidden="1"/>
    <row r="410" ht="18.75" hidden="1"/>
    <row r="411" ht="18.75" hidden="1"/>
    <row r="412" ht="18.75" hidden="1"/>
    <row r="413" ht="18.75" hidden="1"/>
    <row r="414" ht="18.75" hidden="1"/>
    <row r="415" ht="18.75" hidden="1"/>
    <row r="416" ht="18.75" hidden="1"/>
    <row r="417" ht="18.75" hidden="1"/>
    <row r="418" ht="18.75" hidden="1"/>
    <row r="419" ht="18.75" hidden="1"/>
    <row r="420" ht="18.75" hidden="1"/>
    <row r="421" ht="18.75" hidden="1"/>
    <row r="422" ht="18.75" hidden="1"/>
    <row r="423" ht="18.75" hidden="1"/>
    <row r="424" ht="18.75" hidden="1"/>
    <row r="425" ht="18.75" hidden="1"/>
    <row r="426" ht="18.75" hidden="1"/>
    <row r="427" ht="18.75" hidden="1"/>
    <row r="428" ht="18.75" hidden="1"/>
    <row r="429" ht="18.75" hidden="1"/>
    <row r="430" ht="18.75" hidden="1"/>
    <row r="431" ht="18.75" hidden="1"/>
    <row r="432" ht="18.75" hidden="1"/>
    <row r="433" ht="18.75" hidden="1"/>
    <row r="434" ht="18.75" hidden="1"/>
    <row r="435" ht="18.75" hidden="1"/>
    <row r="436" ht="18.75" hidden="1"/>
    <row r="437" ht="18.75" hidden="1"/>
    <row r="438" ht="18.75" hidden="1"/>
    <row r="439" ht="18.75" hidden="1"/>
    <row r="440" ht="18.75" hidden="1"/>
    <row r="441" ht="18.75" hidden="1"/>
    <row r="442" ht="18.75" hidden="1"/>
    <row r="443" ht="18.75" hidden="1"/>
    <row r="444" ht="18.75" hidden="1"/>
    <row r="445" ht="18.75" hidden="1"/>
    <row r="446" ht="18.75" hidden="1"/>
    <row r="447" ht="18.75" hidden="1"/>
    <row r="448" ht="18.75" hidden="1"/>
    <row r="449" ht="18.75" hidden="1"/>
    <row r="450" ht="18.75" hidden="1"/>
    <row r="451" ht="18.75" hidden="1"/>
    <row r="452" ht="18.75" hidden="1"/>
    <row r="453" ht="18.75" hidden="1"/>
    <row r="454" ht="18.75" hidden="1"/>
    <row r="455" ht="18.75" hidden="1"/>
    <row r="456" ht="18.75" hidden="1"/>
    <row r="457" ht="18.75" hidden="1"/>
    <row r="458" ht="18.75" hidden="1"/>
    <row r="459" ht="18.75" hidden="1"/>
    <row r="460" ht="18.75" hidden="1"/>
    <row r="461" ht="18.75" hidden="1"/>
    <row r="462" ht="18.75" hidden="1"/>
    <row r="463" ht="18.75" hidden="1"/>
    <row r="464" ht="18.75" hidden="1"/>
    <row r="465" ht="18.75" hidden="1"/>
    <row r="466" ht="18.75" hidden="1"/>
    <row r="467" ht="18.75" hidden="1"/>
    <row r="468" ht="18.75" hidden="1"/>
    <row r="469" ht="18.75" hidden="1"/>
    <row r="470" ht="18.75" hidden="1"/>
    <row r="471" ht="18.75" hidden="1"/>
    <row r="472" ht="18.75" hidden="1"/>
    <row r="473" ht="18.75" hidden="1"/>
    <row r="474" ht="18.75" hidden="1"/>
    <row r="475" ht="18.75" hidden="1"/>
    <row r="476" ht="18.75" hidden="1"/>
    <row r="477" ht="18.75" hidden="1"/>
    <row r="478" ht="18.75" hidden="1"/>
    <row r="479" ht="18.75" hidden="1"/>
    <row r="480" ht="18.75" hidden="1"/>
    <row r="481" ht="18.75" hidden="1"/>
    <row r="482" ht="18.75" hidden="1"/>
    <row r="483" ht="18.75" hidden="1"/>
    <row r="484" ht="18.75" hidden="1"/>
    <row r="485" ht="18.75" hidden="1"/>
    <row r="486" ht="18.75" hidden="1"/>
    <row r="487" ht="18.75" hidden="1"/>
    <row r="488" ht="18.75" hidden="1"/>
    <row r="489" ht="18.75" hidden="1"/>
    <row r="490" ht="18.75" hidden="1"/>
    <row r="491" ht="18.75" hidden="1"/>
    <row r="492" ht="18.75" hidden="1"/>
    <row r="493" ht="18.75" hidden="1"/>
    <row r="494" ht="18.75" hidden="1"/>
    <row r="495" ht="18.75" hidden="1"/>
    <row r="496" ht="18.75" hidden="1"/>
    <row r="497" ht="18.75" hidden="1"/>
    <row r="498" ht="18.75" hidden="1"/>
    <row r="499" ht="18.75" hidden="1"/>
    <row r="500" ht="18.75" hidden="1"/>
    <row r="501" ht="18.75" hidden="1"/>
    <row r="502" ht="18.75" hidden="1"/>
    <row r="503" ht="18.75" hidden="1"/>
    <row r="504" ht="18.75" hidden="1"/>
    <row r="505" ht="18.75" hidden="1"/>
    <row r="506" ht="18.75" hidden="1"/>
    <row r="507" ht="18.75" hidden="1"/>
    <row r="508" ht="18.75" hidden="1"/>
    <row r="509" ht="18.75" hidden="1"/>
    <row r="510" ht="18.75" hidden="1"/>
    <row r="511" ht="18.75" hidden="1"/>
    <row r="512" ht="18.75" hidden="1"/>
    <row r="513" ht="18.75" hidden="1"/>
    <row r="514" ht="18.75" hidden="1"/>
    <row r="515" ht="18.75" hidden="1"/>
    <row r="516" ht="18.75" hidden="1"/>
    <row r="517" ht="18.75" hidden="1"/>
    <row r="518" ht="18.75" hidden="1"/>
    <row r="519" ht="18.75" hidden="1"/>
    <row r="520" ht="18.75" hidden="1"/>
    <row r="521" ht="18.75" hidden="1"/>
    <row r="522" ht="18.75" hidden="1"/>
    <row r="523" ht="18.75" hidden="1"/>
    <row r="524" ht="18.75" hidden="1"/>
    <row r="525" ht="18.75" hidden="1"/>
    <row r="526" ht="18.75" hidden="1"/>
    <row r="527" ht="18.75" hidden="1"/>
    <row r="528" ht="18.75" hidden="1"/>
    <row r="529" ht="18.75" hidden="1"/>
    <row r="530" ht="18.75" hidden="1"/>
    <row r="531" ht="18.75" hidden="1"/>
    <row r="532" ht="18.75" hidden="1"/>
    <row r="533" ht="18.75" hidden="1"/>
    <row r="534" ht="18.75" hidden="1"/>
    <row r="535" ht="18.75" hidden="1"/>
    <row r="536" ht="18.75" hidden="1"/>
    <row r="537" ht="18.75" hidden="1"/>
    <row r="538" ht="18.75" hidden="1"/>
    <row r="539" ht="18.75" hidden="1"/>
    <row r="540" ht="18.75" hidden="1"/>
    <row r="541" ht="18.75" hidden="1"/>
    <row r="542" ht="18.75" hidden="1"/>
    <row r="543" ht="18.75" hidden="1"/>
    <row r="544" ht="18.75" hidden="1"/>
    <row r="545" ht="18.75" hidden="1"/>
    <row r="546" ht="18.75" hidden="1"/>
    <row r="547" ht="18.75" hidden="1"/>
    <row r="548" ht="18.75" hidden="1"/>
    <row r="549" ht="18.75" hidden="1"/>
    <row r="550" ht="18.75" hidden="1"/>
    <row r="551" ht="18.75" hidden="1"/>
    <row r="552" ht="18.75" hidden="1"/>
    <row r="553" ht="18.75" hidden="1"/>
    <row r="554" ht="18.75" hidden="1"/>
    <row r="555" ht="18.75" hidden="1"/>
    <row r="556" ht="18.75" hidden="1"/>
    <row r="557" ht="18.75" hidden="1"/>
    <row r="558" ht="18.75" hidden="1"/>
    <row r="559" ht="18.75" hidden="1"/>
    <row r="560" ht="18.75" hidden="1"/>
    <row r="561" ht="18.75" hidden="1"/>
    <row r="562" ht="18.75" hidden="1"/>
    <row r="563" ht="18.75" hidden="1"/>
    <row r="564" ht="18.75" hidden="1"/>
    <row r="565" ht="18.75" hidden="1"/>
    <row r="566" ht="18.75" hidden="1"/>
    <row r="567" ht="18.75" hidden="1"/>
    <row r="568" ht="18.75" hidden="1"/>
    <row r="569" ht="18.75" hidden="1"/>
    <row r="570" ht="18.75" hidden="1"/>
    <row r="571" ht="18.75" hidden="1"/>
    <row r="572" ht="18.75" hidden="1"/>
    <row r="573" ht="18.75" hidden="1"/>
    <row r="574" ht="18.75" hidden="1"/>
    <row r="575" ht="18.75" hidden="1"/>
    <row r="576" ht="18.75" hidden="1"/>
    <row r="577" ht="18.75" hidden="1"/>
    <row r="578" ht="18.75" hidden="1"/>
    <row r="579" ht="18.75" hidden="1"/>
    <row r="580" ht="18.75" hidden="1"/>
    <row r="581" ht="18.75" hidden="1"/>
    <row r="582" ht="18.75" hidden="1"/>
    <row r="583" ht="18.75" hidden="1"/>
    <row r="584" ht="18.75" hidden="1"/>
    <row r="585" ht="18.75" hidden="1"/>
    <row r="586" ht="18.75" hidden="1"/>
    <row r="587" ht="18.75" hidden="1"/>
    <row r="588" ht="18.75" hidden="1"/>
    <row r="589" ht="18.75" hidden="1"/>
    <row r="590" ht="18.75" hidden="1"/>
    <row r="591" ht="18.75" hidden="1"/>
    <row r="592" ht="18.75" hidden="1"/>
    <row r="593" ht="18.75" hidden="1"/>
    <row r="594" ht="18.75" hidden="1"/>
    <row r="595" ht="18.75" hidden="1"/>
    <row r="596" ht="18.75" hidden="1"/>
    <row r="597" ht="18.75" hidden="1"/>
    <row r="598" ht="18.75" hidden="1"/>
    <row r="599" ht="18.75" hidden="1"/>
    <row r="600" ht="18.75" hidden="1"/>
    <row r="601" ht="18.75" hidden="1"/>
    <row r="602" ht="18.75" hidden="1"/>
    <row r="603" ht="18.75" hidden="1"/>
    <row r="604" ht="18.75" hidden="1"/>
    <row r="605" ht="18.75" hidden="1"/>
    <row r="606" ht="18.75" hidden="1"/>
    <row r="607" ht="18.75" hidden="1"/>
    <row r="608" ht="18.75" hidden="1"/>
    <row r="609" ht="18.75" hidden="1"/>
    <row r="610" ht="18.75" hidden="1"/>
    <row r="611" ht="18.75" hidden="1"/>
    <row r="612" ht="18.75" hidden="1"/>
    <row r="613" ht="18.75" hidden="1"/>
    <row r="614" ht="18.75" hidden="1"/>
    <row r="615" ht="18.75" hidden="1"/>
    <row r="616" ht="18.75" hidden="1"/>
    <row r="617" ht="18.75" hidden="1"/>
    <row r="618" ht="18.75" hidden="1"/>
    <row r="619" ht="18.75" hidden="1"/>
    <row r="620" ht="18.75" hidden="1"/>
    <row r="621" ht="18.75" hidden="1"/>
    <row r="622" ht="18.75" hidden="1"/>
    <row r="623" ht="18.75" hidden="1"/>
    <row r="624" ht="18.75" hidden="1"/>
    <row r="625" ht="18.75" hidden="1"/>
    <row r="626" ht="18.75" hidden="1"/>
    <row r="627" ht="18.75" hidden="1"/>
    <row r="628" ht="18.75" hidden="1"/>
    <row r="629" ht="18.75" hidden="1"/>
    <row r="630" ht="18.75" hidden="1"/>
    <row r="631" ht="18.75" hidden="1"/>
    <row r="632" ht="18.75" hidden="1"/>
    <row r="633" ht="18.75" hidden="1"/>
    <row r="634" ht="18.75" hidden="1"/>
    <row r="635" ht="18.75" hidden="1"/>
    <row r="636" ht="18.75" hidden="1"/>
    <row r="637" ht="18.75" hidden="1"/>
    <row r="638" ht="18.75" hidden="1"/>
    <row r="639" ht="18.75" hidden="1"/>
    <row r="640" ht="18.75" hidden="1"/>
    <row r="641" ht="18.75" hidden="1"/>
    <row r="642" ht="18.75" hidden="1"/>
    <row r="643" ht="18.75" hidden="1"/>
    <row r="644" ht="18.75" hidden="1"/>
    <row r="645" ht="18.75" hidden="1"/>
    <row r="646" ht="18.75" hidden="1"/>
    <row r="647" ht="18.75" hidden="1"/>
    <row r="648" ht="18.75" hidden="1"/>
    <row r="649" ht="18.75" hidden="1"/>
    <row r="650" ht="18.75" hidden="1"/>
    <row r="651" ht="18.75" hidden="1"/>
    <row r="652" ht="18.75" hidden="1"/>
    <row r="653" ht="18.75" hidden="1"/>
    <row r="654" ht="18.75" hidden="1"/>
    <row r="655" ht="18.75" hidden="1"/>
    <row r="656" ht="18.75" hidden="1"/>
    <row r="657" ht="18.75" hidden="1"/>
    <row r="658" ht="18.75" hidden="1"/>
    <row r="659" ht="18.75" hidden="1"/>
    <row r="660" ht="18.75" hidden="1"/>
    <row r="661" ht="18.75" hidden="1"/>
    <row r="662" ht="18.75" hidden="1"/>
    <row r="663" ht="18.75" hidden="1"/>
    <row r="664" ht="18.75" hidden="1"/>
    <row r="665" ht="18.75" hidden="1"/>
    <row r="666" ht="18.75" hidden="1"/>
    <row r="667" ht="18.75" hidden="1"/>
    <row r="668" ht="18.75" hidden="1"/>
    <row r="669" ht="18.75" hidden="1"/>
    <row r="670" ht="18.75" hidden="1"/>
    <row r="671" ht="18.75" hidden="1"/>
    <row r="672" ht="18.75" hidden="1"/>
    <row r="673" ht="18.75" hidden="1"/>
    <row r="674" ht="18.75" hidden="1"/>
    <row r="675" ht="18.75" hidden="1"/>
    <row r="676" ht="18.75" hidden="1"/>
    <row r="677" ht="18.75" hidden="1"/>
    <row r="678" ht="18.75" hidden="1"/>
    <row r="679" ht="18.75" hidden="1"/>
    <row r="680" ht="18.75" hidden="1"/>
    <row r="681" ht="18.75" hidden="1"/>
    <row r="682" ht="18.75" hidden="1"/>
    <row r="683" ht="18.75" hidden="1"/>
    <row r="684" ht="18.75" hidden="1"/>
    <row r="685" ht="18.75" hidden="1"/>
    <row r="686" ht="18.75" hidden="1"/>
    <row r="687" ht="18.75" hidden="1"/>
    <row r="688" ht="18.75" hidden="1"/>
    <row r="689" ht="18.75" hidden="1"/>
    <row r="690" ht="18.75" hidden="1"/>
    <row r="691" ht="18.75" hidden="1"/>
    <row r="692" ht="18.75" hidden="1"/>
    <row r="693" ht="18.75" hidden="1"/>
    <row r="694" ht="18.75" hidden="1"/>
    <row r="695" ht="18.75" hidden="1"/>
    <row r="696" ht="18.75" hidden="1"/>
    <row r="697" ht="18.75" hidden="1"/>
    <row r="698" ht="18.75" hidden="1"/>
    <row r="699" ht="18.75" hidden="1"/>
    <row r="700" ht="18.75" customHeight="1" hidden="1"/>
    <row r="701" ht="18.75" customHeight="1" hidden="1"/>
    <row r="702" ht="18.75" customHeight="1" hidden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</sheetData>
  <mergeCells count="18">
    <mergeCell ref="B2:F2"/>
    <mergeCell ref="I2:M2"/>
    <mergeCell ref="A3:A4"/>
    <mergeCell ref="B3:E4"/>
    <mergeCell ref="G3:G4"/>
    <mergeCell ref="H3:H4"/>
    <mergeCell ref="I3:I4"/>
    <mergeCell ref="M3:M4"/>
    <mergeCell ref="B8:E8"/>
    <mergeCell ref="A19:A20"/>
    <mergeCell ref="B19:E20"/>
    <mergeCell ref="G19:G20"/>
    <mergeCell ref="D14:F14"/>
    <mergeCell ref="D30:F30"/>
    <mergeCell ref="H19:H20"/>
    <mergeCell ref="I19:I20"/>
    <mergeCell ref="M19:M20"/>
    <mergeCell ref="B24:E24"/>
  </mergeCells>
  <printOptions/>
  <pageMargins left="0.82" right="0.37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256"/>
  <sheetViews>
    <sheetView showGridLines="0" workbookViewId="0" topLeftCell="A1">
      <selection activeCell="A1" sqref="A1"/>
    </sheetView>
  </sheetViews>
  <sheetFormatPr defaultColWidth="9.33203125" defaultRowHeight="21" customHeight="1" zeroHeight="1"/>
  <cols>
    <col min="1" max="1" width="7.83203125" style="31" customWidth="1"/>
    <col min="2" max="2" width="61.5" style="32" customWidth="1"/>
    <col min="3" max="3" width="11.83203125" style="33" customWidth="1"/>
    <col min="4" max="4" width="7.83203125" style="31" customWidth="1"/>
    <col min="5" max="7" width="13.83203125" style="33" customWidth="1"/>
    <col min="8" max="8" width="12.83203125" style="33" customWidth="1"/>
    <col min="9" max="9" width="16.5" style="33" customWidth="1"/>
    <col min="10" max="10" width="9.83203125" style="33" customWidth="1"/>
    <col min="11" max="12" width="9.33203125" style="33" customWidth="1"/>
    <col min="13" max="16384" width="0" style="33" hidden="1" customWidth="1"/>
  </cols>
  <sheetData>
    <row r="1" spans="1:9" s="9" customFormat="1" ht="21" customHeight="1">
      <c r="A1" s="14"/>
      <c r="B1" s="35" t="s">
        <v>273</v>
      </c>
      <c r="C1" s="36"/>
      <c r="D1" s="37"/>
      <c r="E1" s="36"/>
      <c r="F1" s="36"/>
      <c r="G1" s="36"/>
      <c r="H1" s="36"/>
      <c r="I1" s="36"/>
    </row>
    <row r="2" spans="1:9" s="9" customFormat="1" ht="21" customHeight="1">
      <c r="A2" s="14"/>
      <c r="B2" s="35" t="s">
        <v>281</v>
      </c>
      <c r="C2" s="36"/>
      <c r="D2" s="37"/>
      <c r="E2" s="36" t="s">
        <v>274</v>
      </c>
      <c r="F2" s="36"/>
      <c r="G2" s="36"/>
      <c r="H2" s="36"/>
      <c r="I2" s="38"/>
    </row>
    <row r="3" spans="1:10" s="9" customFormat="1" ht="21" customHeight="1">
      <c r="A3" s="134" t="s">
        <v>0</v>
      </c>
      <c r="B3" s="136" t="s">
        <v>1</v>
      </c>
      <c r="C3" s="134" t="s">
        <v>2</v>
      </c>
      <c r="D3" s="134" t="s">
        <v>3</v>
      </c>
      <c r="E3" s="16" t="s">
        <v>25</v>
      </c>
      <c r="F3" s="17"/>
      <c r="G3" s="16" t="s">
        <v>4</v>
      </c>
      <c r="H3" s="17"/>
      <c r="I3" s="18" t="s">
        <v>11</v>
      </c>
      <c r="J3" s="134" t="s">
        <v>5</v>
      </c>
    </row>
    <row r="4" spans="1:10" s="9" customFormat="1" ht="21" customHeight="1">
      <c r="A4" s="135"/>
      <c r="B4" s="137"/>
      <c r="C4" s="135"/>
      <c r="D4" s="135"/>
      <c r="E4" s="20" t="s">
        <v>6</v>
      </c>
      <c r="F4" s="20" t="s">
        <v>7</v>
      </c>
      <c r="G4" s="20" t="s">
        <v>6</v>
      </c>
      <c r="H4" s="20" t="s">
        <v>7</v>
      </c>
      <c r="I4" s="20" t="s">
        <v>12</v>
      </c>
      <c r="J4" s="135"/>
    </row>
    <row r="5" spans="1:10" s="15" customFormat="1" ht="21.75" customHeight="1">
      <c r="A5" s="21">
        <v>1</v>
      </c>
      <c r="B5" s="42" t="s">
        <v>27</v>
      </c>
      <c r="C5" s="22"/>
      <c r="D5" s="23"/>
      <c r="E5" s="24"/>
      <c r="F5" s="24"/>
      <c r="G5" s="24"/>
      <c r="H5" s="24"/>
      <c r="I5" s="24"/>
      <c r="J5" s="25"/>
    </row>
    <row r="6" spans="1:10" s="15" customFormat="1" ht="21.75" customHeight="1">
      <c r="A6" s="26" t="s">
        <v>10</v>
      </c>
      <c r="B6" s="27" t="s">
        <v>170</v>
      </c>
      <c r="C6" s="24">
        <v>0</v>
      </c>
      <c r="D6" s="23" t="s">
        <v>10</v>
      </c>
      <c r="E6" s="24" t="s">
        <v>10</v>
      </c>
      <c r="F6" s="24" t="s">
        <v>10</v>
      </c>
      <c r="G6" s="24" t="s">
        <v>10</v>
      </c>
      <c r="H6" s="24" t="s">
        <v>10</v>
      </c>
      <c r="I6" s="24" t="s">
        <v>10</v>
      </c>
      <c r="J6" s="25"/>
    </row>
    <row r="7" spans="1:10" s="15" customFormat="1" ht="21.75" customHeight="1">
      <c r="A7" s="26" t="s">
        <v>10</v>
      </c>
      <c r="B7" s="27" t="s">
        <v>187</v>
      </c>
      <c r="C7" s="24">
        <v>274</v>
      </c>
      <c r="D7" s="23" t="s">
        <v>175</v>
      </c>
      <c r="E7" s="24" t="s">
        <v>10</v>
      </c>
      <c r="F7" s="24" t="s">
        <v>10</v>
      </c>
      <c r="G7" s="24" t="s">
        <v>10</v>
      </c>
      <c r="H7" s="24" t="s">
        <v>10</v>
      </c>
      <c r="I7" s="24" t="s">
        <v>10</v>
      </c>
      <c r="J7" s="25"/>
    </row>
    <row r="8" spans="1:10" s="15" customFormat="1" ht="21.75" customHeight="1">
      <c r="A8" s="26" t="s">
        <v>10</v>
      </c>
      <c r="B8" s="27" t="s">
        <v>188</v>
      </c>
      <c r="C8" s="24">
        <v>247</v>
      </c>
      <c r="D8" s="23" t="s">
        <v>175</v>
      </c>
      <c r="E8" s="24" t="s">
        <v>10</v>
      </c>
      <c r="F8" s="24" t="s">
        <v>10</v>
      </c>
      <c r="G8" s="24" t="s">
        <v>10</v>
      </c>
      <c r="H8" s="24" t="s">
        <v>10</v>
      </c>
      <c r="I8" s="24" t="s">
        <v>10</v>
      </c>
      <c r="J8" s="25"/>
    </row>
    <row r="9" spans="1:10" s="15" customFormat="1" ht="21.75" customHeight="1">
      <c r="A9" s="26" t="s">
        <v>10</v>
      </c>
      <c r="B9" s="27" t="s">
        <v>189</v>
      </c>
      <c r="C9" s="24">
        <v>11</v>
      </c>
      <c r="D9" s="23" t="s">
        <v>176</v>
      </c>
      <c r="E9" s="24" t="s">
        <v>10</v>
      </c>
      <c r="F9" s="24" t="s">
        <v>10</v>
      </c>
      <c r="G9" s="24" t="s">
        <v>10</v>
      </c>
      <c r="H9" s="24" t="s">
        <v>10</v>
      </c>
      <c r="I9" s="24" t="s">
        <v>10</v>
      </c>
      <c r="J9" s="25"/>
    </row>
    <row r="10" spans="1:10" s="15" customFormat="1" ht="21.75" customHeight="1">
      <c r="A10" s="26" t="s">
        <v>10</v>
      </c>
      <c r="B10" s="27" t="s">
        <v>269</v>
      </c>
      <c r="C10" s="24">
        <v>45</v>
      </c>
      <c r="D10" s="23" t="s">
        <v>176</v>
      </c>
      <c r="E10" s="24" t="s">
        <v>10</v>
      </c>
      <c r="F10" s="24" t="s">
        <v>10</v>
      </c>
      <c r="G10" s="24" t="s">
        <v>10</v>
      </c>
      <c r="H10" s="24" t="s">
        <v>10</v>
      </c>
      <c r="I10" s="24" t="s">
        <v>10</v>
      </c>
      <c r="J10" s="25"/>
    </row>
    <row r="11" spans="1:10" s="15" customFormat="1" ht="21.75" customHeight="1">
      <c r="A11" s="26" t="s">
        <v>10</v>
      </c>
      <c r="B11" s="27" t="s">
        <v>190</v>
      </c>
      <c r="C11" s="24">
        <f>ROUND(61*30%,0)</f>
        <v>18</v>
      </c>
      <c r="D11" s="23" t="s">
        <v>175</v>
      </c>
      <c r="E11" s="24" t="s">
        <v>10</v>
      </c>
      <c r="F11" s="24" t="s">
        <v>10</v>
      </c>
      <c r="G11" s="24" t="s">
        <v>10</v>
      </c>
      <c r="H11" s="24" t="s">
        <v>10</v>
      </c>
      <c r="I11" s="24" t="s">
        <v>10</v>
      </c>
      <c r="J11" s="25"/>
    </row>
    <row r="12" spans="1:10" s="15" customFormat="1" ht="21.75" customHeight="1">
      <c r="A12" s="26" t="s">
        <v>10</v>
      </c>
      <c r="B12" s="27" t="s">
        <v>180</v>
      </c>
      <c r="C12" s="24">
        <v>88</v>
      </c>
      <c r="D12" s="23" t="s">
        <v>42</v>
      </c>
      <c r="E12" s="24" t="s">
        <v>10</v>
      </c>
      <c r="F12" s="24" t="s">
        <v>10</v>
      </c>
      <c r="G12" s="24" t="s">
        <v>10</v>
      </c>
      <c r="H12" s="24" t="s">
        <v>10</v>
      </c>
      <c r="I12" s="24" t="s">
        <v>10</v>
      </c>
      <c r="J12" s="25"/>
    </row>
    <row r="13" spans="1:10" s="15" customFormat="1" ht="21.75" customHeight="1">
      <c r="A13" s="26" t="s">
        <v>10</v>
      </c>
      <c r="B13" s="27" t="s">
        <v>172</v>
      </c>
      <c r="C13" s="24">
        <f>ROUND(C11*30%,0)</f>
        <v>5</v>
      </c>
      <c r="D13" s="23" t="s">
        <v>177</v>
      </c>
      <c r="E13" s="24" t="s">
        <v>10</v>
      </c>
      <c r="F13" s="24" t="s">
        <v>10</v>
      </c>
      <c r="G13" s="24" t="s">
        <v>10</v>
      </c>
      <c r="H13" s="24" t="s">
        <v>10</v>
      </c>
      <c r="I13" s="24" t="s">
        <v>10</v>
      </c>
      <c r="J13" s="25"/>
    </row>
    <row r="14" spans="1:10" s="15" customFormat="1" ht="21.75" customHeight="1">
      <c r="A14" s="26" t="s">
        <v>10</v>
      </c>
      <c r="B14" s="27" t="s">
        <v>173</v>
      </c>
      <c r="C14" s="24">
        <v>22</v>
      </c>
      <c r="D14" s="23" t="s">
        <v>178</v>
      </c>
      <c r="E14" s="24" t="s">
        <v>10</v>
      </c>
      <c r="F14" s="24" t="s">
        <v>10</v>
      </c>
      <c r="G14" s="24" t="s">
        <v>10</v>
      </c>
      <c r="H14" s="24" t="s">
        <v>10</v>
      </c>
      <c r="I14" s="24" t="s">
        <v>10</v>
      </c>
      <c r="J14" s="25"/>
    </row>
    <row r="15" spans="1:10" s="15" customFormat="1" ht="21.75" customHeight="1">
      <c r="A15" s="26" t="s">
        <v>10</v>
      </c>
      <c r="B15" s="27" t="s">
        <v>257</v>
      </c>
      <c r="C15" s="24">
        <v>326</v>
      </c>
      <c r="D15" s="23" t="s">
        <v>178</v>
      </c>
      <c r="E15" s="24" t="s">
        <v>10</v>
      </c>
      <c r="F15" s="24" t="s">
        <v>10</v>
      </c>
      <c r="G15" s="24" t="s">
        <v>10</v>
      </c>
      <c r="H15" s="24" t="s">
        <v>10</v>
      </c>
      <c r="I15" s="24" t="s">
        <v>10</v>
      </c>
      <c r="J15" s="25"/>
    </row>
    <row r="16" spans="1:10" s="15" customFormat="1" ht="21.75" customHeight="1">
      <c r="A16" s="26" t="s">
        <v>10</v>
      </c>
      <c r="B16" s="27" t="s">
        <v>258</v>
      </c>
      <c r="C16" s="24">
        <v>1437</v>
      </c>
      <c r="D16" s="23" t="s">
        <v>178</v>
      </c>
      <c r="E16" s="24" t="s">
        <v>10</v>
      </c>
      <c r="F16" s="24" t="s">
        <v>10</v>
      </c>
      <c r="G16" s="24" t="s">
        <v>10</v>
      </c>
      <c r="H16" s="24" t="s">
        <v>10</v>
      </c>
      <c r="I16" s="24" t="s">
        <v>10</v>
      </c>
      <c r="J16" s="25"/>
    </row>
    <row r="17" spans="1:10" s="15" customFormat="1" ht="21.75" customHeight="1">
      <c r="A17" s="26" t="s">
        <v>10</v>
      </c>
      <c r="B17" s="27" t="s">
        <v>259</v>
      </c>
      <c r="C17" s="24">
        <v>32</v>
      </c>
      <c r="D17" s="23" t="s">
        <v>178</v>
      </c>
      <c r="E17" s="24" t="s">
        <v>10</v>
      </c>
      <c r="F17" s="24" t="s">
        <v>10</v>
      </c>
      <c r="G17" s="24" t="s">
        <v>10</v>
      </c>
      <c r="H17" s="24" t="s">
        <v>10</v>
      </c>
      <c r="I17" s="24" t="s">
        <v>10</v>
      </c>
      <c r="J17" s="25"/>
    </row>
    <row r="18" spans="1:10" s="15" customFormat="1" ht="21.75" customHeight="1">
      <c r="A18" s="26" t="s">
        <v>10</v>
      </c>
      <c r="B18" s="27" t="s">
        <v>191</v>
      </c>
      <c r="C18" s="24">
        <v>56</v>
      </c>
      <c r="D18" s="23" t="s">
        <v>178</v>
      </c>
      <c r="E18" s="24" t="s">
        <v>10</v>
      </c>
      <c r="F18" s="24" t="s">
        <v>10</v>
      </c>
      <c r="G18" s="24" t="s">
        <v>10</v>
      </c>
      <c r="H18" s="24" t="s">
        <v>10</v>
      </c>
      <c r="I18" s="24" t="s">
        <v>10</v>
      </c>
      <c r="J18" s="25"/>
    </row>
    <row r="19" spans="1:10" s="15" customFormat="1" ht="21.75" customHeight="1">
      <c r="A19" s="26"/>
      <c r="B19" s="27" t="s">
        <v>179</v>
      </c>
      <c r="C19" s="24">
        <v>0</v>
      </c>
      <c r="D19" s="23" t="s">
        <v>10</v>
      </c>
      <c r="E19" s="24" t="s">
        <v>10</v>
      </c>
      <c r="F19" s="24" t="s">
        <v>10</v>
      </c>
      <c r="G19" s="24" t="s">
        <v>10</v>
      </c>
      <c r="H19" s="24" t="s">
        <v>10</v>
      </c>
      <c r="I19" s="24" t="s">
        <v>10</v>
      </c>
      <c r="J19" s="25"/>
    </row>
    <row r="20" spans="1:10" s="15" customFormat="1" ht="21.75" customHeight="1">
      <c r="A20" s="26" t="s">
        <v>10</v>
      </c>
      <c r="B20" s="27" t="s">
        <v>278</v>
      </c>
      <c r="C20" s="24">
        <v>145</v>
      </c>
      <c r="D20" s="23" t="s">
        <v>175</v>
      </c>
      <c r="E20" s="24" t="s">
        <v>10</v>
      </c>
      <c r="F20" s="24" t="s">
        <v>10</v>
      </c>
      <c r="G20" s="24" t="s">
        <v>10</v>
      </c>
      <c r="H20" s="24" t="s">
        <v>10</v>
      </c>
      <c r="I20" s="24" t="s">
        <v>10</v>
      </c>
      <c r="J20" s="25"/>
    </row>
    <row r="21" spans="1:10" s="15" customFormat="1" ht="21.75" customHeight="1">
      <c r="A21" s="26" t="s">
        <v>10</v>
      </c>
      <c r="B21" s="27" t="s">
        <v>192</v>
      </c>
      <c r="C21" s="24">
        <f>ROUND(C22*30%,0)</f>
        <v>518</v>
      </c>
      <c r="D21" s="23" t="s">
        <v>42</v>
      </c>
      <c r="E21" s="24" t="s">
        <v>10</v>
      </c>
      <c r="F21" s="24" t="s">
        <v>10</v>
      </c>
      <c r="G21" s="24" t="s">
        <v>10</v>
      </c>
      <c r="H21" s="24" t="s">
        <v>10</v>
      </c>
      <c r="I21" s="24" t="s">
        <v>10</v>
      </c>
      <c r="J21" s="25"/>
    </row>
    <row r="22" spans="1:10" s="15" customFormat="1" ht="21.75" customHeight="1">
      <c r="A22" s="26" t="s">
        <v>10</v>
      </c>
      <c r="B22" s="27" t="s">
        <v>180</v>
      </c>
      <c r="C22" s="24">
        <v>1726</v>
      </c>
      <c r="D22" s="23" t="s">
        <v>42</v>
      </c>
      <c r="E22" s="24" t="s">
        <v>10</v>
      </c>
      <c r="F22" s="24" t="s">
        <v>10</v>
      </c>
      <c r="G22" s="24" t="s">
        <v>10</v>
      </c>
      <c r="H22" s="24" t="s">
        <v>10</v>
      </c>
      <c r="I22" s="24" t="s">
        <v>10</v>
      </c>
      <c r="J22" s="25"/>
    </row>
    <row r="23" spans="1:10" s="15" customFormat="1" ht="21.75" customHeight="1">
      <c r="A23" s="26" t="s">
        <v>10</v>
      </c>
      <c r="B23" s="27" t="s">
        <v>172</v>
      </c>
      <c r="C23" s="24">
        <f>ROUND(C21*30%,0)</f>
        <v>155</v>
      </c>
      <c r="D23" s="23" t="s">
        <v>177</v>
      </c>
      <c r="E23" s="24" t="s">
        <v>10</v>
      </c>
      <c r="F23" s="24" t="s">
        <v>10</v>
      </c>
      <c r="G23" s="24" t="s">
        <v>10</v>
      </c>
      <c r="H23" s="24" t="s">
        <v>10</v>
      </c>
      <c r="I23" s="24" t="s">
        <v>10</v>
      </c>
      <c r="J23" s="25"/>
    </row>
    <row r="24" spans="1:10" s="15" customFormat="1" ht="21.75" customHeight="1">
      <c r="A24" s="26" t="s">
        <v>10</v>
      </c>
      <c r="B24" s="27" t="s">
        <v>181</v>
      </c>
      <c r="C24" s="24">
        <f>ROUND(601*50%,0)</f>
        <v>301</v>
      </c>
      <c r="D24" s="23" t="s">
        <v>176</v>
      </c>
      <c r="E24" s="24" t="s">
        <v>10</v>
      </c>
      <c r="F24" s="24" t="s">
        <v>10</v>
      </c>
      <c r="G24" s="24" t="s">
        <v>10</v>
      </c>
      <c r="H24" s="24" t="s">
        <v>10</v>
      </c>
      <c r="I24" s="24" t="s">
        <v>10</v>
      </c>
      <c r="J24" s="25"/>
    </row>
    <row r="25" spans="1:10" s="15" customFormat="1" ht="21.75" customHeight="1">
      <c r="A25" s="47" t="s">
        <v>10</v>
      </c>
      <c r="B25" s="48" t="s">
        <v>173</v>
      </c>
      <c r="C25" s="44">
        <v>432</v>
      </c>
      <c r="D25" s="45" t="s">
        <v>178</v>
      </c>
      <c r="E25" s="44" t="s">
        <v>10</v>
      </c>
      <c r="F25" s="44" t="s">
        <v>10</v>
      </c>
      <c r="G25" s="44" t="s">
        <v>10</v>
      </c>
      <c r="H25" s="44" t="s">
        <v>10</v>
      </c>
      <c r="I25" s="44" t="s">
        <v>10</v>
      </c>
      <c r="J25" s="49"/>
    </row>
    <row r="26" spans="1:10" s="15" customFormat="1" ht="21.75" customHeight="1">
      <c r="A26" s="26" t="s">
        <v>10</v>
      </c>
      <c r="B26" s="27" t="s">
        <v>260</v>
      </c>
      <c r="C26" s="24">
        <v>8938</v>
      </c>
      <c r="D26" s="23" t="s">
        <v>178</v>
      </c>
      <c r="E26" s="24" t="s">
        <v>10</v>
      </c>
      <c r="F26" s="24" t="s">
        <v>10</v>
      </c>
      <c r="G26" s="24" t="s">
        <v>10</v>
      </c>
      <c r="H26" s="24" t="s">
        <v>10</v>
      </c>
      <c r="I26" s="24" t="s">
        <v>10</v>
      </c>
      <c r="J26" s="25"/>
    </row>
    <row r="27" spans="1:10" s="15" customFormat="1" ht="21.75" customHeight="1">
      <c r="A27" s="26" t="s">
        <v>10</v>
      </c>
      <c r="B27" s="27" t="s">
        <v>261</v>
      </c>
      <c r="C27" s="24">
        <v>8106</v>
      </c>
      <c r="D27" s="23" t="s">
        <v>178</v>
      </c>
      <c r="E27" s="24" t="s">
        <v>10</v>
      </c>
      <c r="F27" s="24" t="s">
        <v>10</v>
      </c>
      <c r="G27" s="24" t="s">
        <v>10</v>
      </c>
      <c r="H27" s="24" t="s">
        <v>10</v>
      </c>
      <c r="I27" s="24" t="s">
        <v>10</v>
      </c>
      <c r="J27" s="25"/>
    </row>
    <row r="28" spans="1:10" s="15" customFormat="1" ht="21.75" customHeight="1">
      <c r="A28" s="26" t="s">
        <v>10</v>
      </c>
      <c r="B28" s="27" t="s">
        <v>262</v>
      </c>
      <c r="C28" s="24">
        <v>218</v>
      </c>
      <c r="D28" s="23" t="s">
        <v>178</v>
      </c>
      <c r="E28" s="24" t="s">
        <v>10</v>
      </c>
      <c r="F28" s="24" t="s">
        <v>10</v>
      </c>
      <c r="G28" s="24" t="s">
        <v>10</v>
      </c>
      <c r="H28" s="24" t="s">
        <v>10</v>
      </c>
      <c r="I28" s="24" t="s">
        <v>10</v>
      </c>
      <c r="J28" s="25"/>
    </row>
    <row r="29" spans="1:10" s="15" customFormat="1" ht="21.75" customHeight="1">
      <c r="A29" s="26" t="s">
        <v>10</v>
      </c>
      <c r="B29" s="27" t="s">
        <v>263</v>
      </c>
      <c r="C29" s="24">
        <v>4257</v>
      </c>
      <c r="D29" s="23" t="s">
        <v>178</v>
      </c>
      <c r="E29" s="24" t="s">
        <v>10</v>
      </c>
      <c r="F29" s="24" t="s">
        <v>10</v>
      </c>
      <c r="G29" s="24" t="s">
        <v>10</v>
      </c>
      <c r="H29" s="24" t="s">
        <v>10</v>
      </c>
      <c r="I29" s="24" t="s">
        <v>10</v>
      </c>
      <c r="J29" s="25"/>
    </row>
    <row r="30" spans="1:10" s="15" customFormat="1" ht="21.75" customHeight="1">
      <c r="A30" s="26" t="s">
        <v>10</v>
      </c>
      <c r="B30" s="27" t="s">
        <v>264</v>
      </c>
      <c r="C30" s="24">
        <v>2116</v>
      </c>
      <c r="D30" s="23" t="s">
        <v>178</v>
      </c>
      <c r="E30" s="24" t="s">
        <v>10</v>
      </c>
      <c r="F30" s="24" t="s">
        <v>10</v>
      </c>
      <c r="G30" s="24" t="s">
        <v>10</v>
      </c>
      <c r="H30" s="24" t="s">
        <v>10</v>
      </c>
      <c r="I30" s="24" t="s">
        <v>10</v>
      </c>
      <c r="J30" s="25"/>
    </row>
    <row r="31" spans="1:10" s="15" customFormat="1" ht="21.75" customHeight="1">
      <c r="A31" s="26" t="s">
        <v>10</v>
      </c>
      <c r="B31" s="27" t="s">
        <v>182</v>
      </c>
      <c r="C31" s="24">
        <v>709</v>
      </c>
      <c r="D31" s="23" t="s">
        <v>178</v>
      </c>
      <c r="E31" s="24" t="s">
        <v>10</v>
      </c>
      <c r="F31" s="24" t="s">
        <v>10</v>
      </c>
      <c r="G31" s="24" t="s">
        <v>10</v>
      </c>
      <c r="H31" s="24" t="s">
        <v>10</v>
      </c>
      <c r="I31" s="24" t="s">
        <v>10</v>
      </c>
      <c r="J31" s="25"/>
    </row>
    <row r="32" spans="1:10" s="15" customFormat="1" ht="21.75" customHeight="1">
      <c r="A32" s="26" t="s">
        <v>10</v>
      </c>
      <c r="B32" s="27" t="s">
        <v>193</v>
      </c>
      <c r="C32" s="24">
        <v>199</v>
      </c>
      <c r="D32" s="23" t="s">
        <v>42</v>
      </c>
      <c r="E32" s="24" t="s">
        <v>10</v>
      </c>
      <c r="F32" s="24" t="s">
        <v>10</v>
      </c>
      <c r="G32" s="24" t="s">
        <v>10</v>
      </c>
      <c r="H32" s="24" t="s">
        <v>10</v>
      </c>
      <c r="I32" s="24" t="s">
        <v>10</v>
      </c>
      <c r="J32" s="25"/>
    </row>
    <row r="33" spans="1:10" s="15" customFormat="1" ht="21.75" customHeight="1">
      <c r="A33" s="26" t="s">
        <v>10</v>
      </c>
      <c r="B33" s="27" t="s">
        <v>183</v>
      </c>
      <c r="C33" s="24">
        <v>0</v>
      </c>
      <c r="D33" s="23" t="s">
        <v>10</v>
      </c>
      <c r="E33" s="24" t="s">
        <v>10</v>
      </c>
      <c r="F33" s="24" t="s">
        <v>10</v>
      </c>
      <c r="G33" s="24" t="s">
        <v>10</v>
      </c>
      <c r="H33" s="24" t="s">
        <v>10</v>
      </c>
      <c r="I33" s="24" t="s">
        <v>10</v>
      </c>
      <c r="J33" s="25"/>
    </row>
    <row r="34" spans="1:10" s="15" customFormat="1" ht="21.75" customHeight="1">
      <c r="A34" s="26" t="s">
        <v>10</v>
      </c>
      <c r="B34" s="27" t="s">
        <v>194</v>
      </c>
      <c r="C34" s="24">
        <v>199</v>
      </c>
      <c r="D34" s="23" t="s">
        <v>42</v>
      </c>
      <c r="E34" s="24" t="s">
        <v>10</v>
      </c>
      <c r="F34" s="24" t="s">
        <v>10</v>
      </c>
      <c r="G34" s="24" t="s">
        <v>10</v>
      </c>
      <c r="H34" s="24" t="s">
        <v>10</v>
      </c>
      <c r="I34" s="24" t="s">
        <v>10</v>
      </c>
      <c r="J34" s="25"/>
    </row>
    <row r="35" spans="1:10" s="15" customFormat="1" ht="21.75" customHeight="1">
      <c r="A35" s="26" t="s">
        <v>10</v>
      </c>
      <c r="B35" s="27" t="s">
        <v>184</v>
      </c>
      <c r="C35" s="24">
        <v>0</v>
      </c>
      <c r="D35" s="23" t="s">
        <v>10</v>
      </c>
      <c r="E35" s="24" t="s">
        <v>10</v>
      </c>
      <c r="F35" s="24" t="s">
        <v>10</v>
      </c>
      <c r="G35" s="24" t="s">
        <v>10</v>
      </c>
      <c r="H35" s="24" t="s">
        <v>10</v>
      </c>
      <c r="I35" s="24" t="s">
        <v>10</v>
      </c>
      <c r="J35" s="25"/>
    </row>
    <row r="36" spans="1:10" s="15" customFormat="1" ht="21.75" customHeight="1">
      <c r="A36" s="26" t="s">
        <v>10</v>
      </c>
      <c r="B36" s="27" t="s">
        <v>249</v>
      </c>
      <c r="C36" s="24">
        <v>1976</v>
      </c>
      <c r="D36" s="23" t="s">
        <v>178</v>
      </c>
      <c r="E36" s="24" t="s">
        <v>10</v>
      </c>
      <c r="F36" s="24" t="s">
        <v>10</v>
      </c>
      <c r="G36" s="24" t="s">
        <v>10</v>
      </c>
      <c r="H36" s="24" t="s">
        <v>10</v>
      </c>
      <c r="I36" s="24" t="s">
        <v>10</v>
      </c>
      <c r="J36" s="25"/>
    </row>
    <row r="37" spans="1:10" s="15" customFormat="1" ht="21.75" customHeight="1">
      <c r="A37" s="26" t="s">
        <v>10</v>
      </c>
      <c r="B37" s="27" t="s">
        <v>250</v>
      </c>
      <c r="C37" s="24">
        <v>367</v>
      </c>
      <c r="D37" s="23" t="s">
        <v>178</v>
      </c>
      <c r="E37" s="24" t="s">
        <v>10</v>
      </c>
      <c r="F37" s="24" t="s">
        <v>10</v>
      </c>
      <c r="G37" s="24" t="s">
        <v>10</v>
      </c>
      <c r="H37" s="24" t="s">
        <v>10</v>
      </c>
      <c r="I37" s="24" t="s">
        <v>10</v>
      </c>
      <c r="J37" s="25"/>
    </row>
    <row r="38" spans="1:10" s="15" customFormat="1" ht="21.75" customHeight="1">
      <c r="A38" s="26" t="s">
        <v>10</v>
      </c>
      <c r="B38" s="27" t="s">
        <v>253</v>
      </c>
      <c r="C38" s="24">
        <v>3624</v>
      </c>
      <c r="D38" s="23" t="s">
        <v>178</v>
      </c>
      <c r="E38" s="24" t="s">
        <v>10</v>
      </c>
      <c r="F38" s="24" t="s">
        <v>10</v>
      </c>
      <c r="G38" s="24" t="s">
        <v>10</v>
      </c>
      <c r="H38" s="24" t="s">
        <v>10</v>
      </c>
      <c r="I38" s="24" t="s">
        <v>10</v>
      </c>
      <c r="J38" s="25"/>
    </row>
    <row r="39" spans="1:10" s="15" customFormat="1" ht="21.75" customHeight="1">
      <c r="A39" s="26" t="s">
        <v>10</v>
      </c>
      <c r="B39" s="27" t="s">
        <v>252</v>
      </c>
      <c r="C39" s="24">
        <v>381</v>
      </c>
      <c r="D39" s="23" t="s">
        <v>178</v>
      </c>
      <c r="E39" s="24" t="s">
        <v>10</v>
      </c>
      <c r="F39" s="24" t="s">
        <v>10</v>
      </c>
      <c r="G39" s="24" t="s">
        <v>10</v>
      </c>
      <c r="H39" s="24" t="s">
        <v>10</v>
      </c>
      <c r="I39" s="24" t="s">
        <v>10</v>
      </c>
      <c r="J39" s="25"/>
    </row>
    <row r="40" spans="1:10" s="15" customFormat="1" ht="21.75" customHeight="1">
      <c r="A40" s="26" t="s">
        <v>10</v>
      </c>
      <c r="B40" s="27" t="s">
        <v>251</v>
      </c>
      <c r="C40" s="24">
        <v>1758</v>
      </c>
      <c r="D40" s="23" t="s">
        <v>178</v>
      </c>
      <c r="E40" s="24" t="s">
        <v>10</v>
      </c>
      <c r="F40" s="24" t="s">
        <v>10</v>
      </c>
      <c r="G40" s="24" t="s">
        <v>10</v>
      </c>
      <c r="H40" s="24" t="s">
        <v>10</v>
      </c>
      <c r="I40" s="24" t="s">
        <v>10</v>
      </c>
      <c r="J40" s="25"/>
    </row>
    <row r="41" spans="1:10" s="15" customFormat="1" ht="21.75" customHeight="1">
      <c r="A41" s="26" t="s">
        <v>10</v>
      </c>
      <c r="B41" s="27" t="s">
        <v>195</v>
      </c>
      <c r="C41" s="24">
        <v>229</v>
      </c>
      <c r="D41" s="23" t="s">
        <v>178</v>
      </c>
      <c r="E41" s="24" t="s">
        <v>10</v>
      </c>
      <c r="F41" s="24" t="s">
        <v>10</v>
      </c>
      <c r="G41" s="24" t="s">
        <v>10</v>
      </c>
      <c r="H41" s="24" t="s">
        <v>10</v>
      </c>
      <c r="I41" s="24" t="s">
        <v>10</v>
      </c>
      <c r="J41" s="25"/>
    </row>
    <row r="42" spans="1:10" s="15" customFormat="1" ht="21.75" customHeight="1">
      <c r="A42" s="26" t="s">
        <v>10</v>
      </c>
      <c r="B42" s="27" t="s">
        <v>196</v>
      </c>
      <c r="C42" s="24">
        <v>248</v>
      </c>
      <c r="D42" s="23" t="s">
        <v>44</v>
      </c>
      <c r="E42" s="24" t="s">
        <v>10</v>
      </c>
      <c r="F42" s="24" t="s">
        <v>10</v>
      </c>
      <c r="G42" s="24" t="s">
        <v>10</v>
      </c>
      <c r="H42" s="24" t="s">
        <v>10</v>
      </c>
      <c r="I42" s="24" t="s">
        <v>10</v>
      </c>
      <c r="J42" s="25"/>
    </row>
    <row r="43" spans="1:10" s="15" customFormat="1" ht="21.75" customHeight="1">
      <c r="A43" s="26" t="s">
        <v>10</v>
      </c>
      <c r="B43" s="27" t="s">
        <v>197</v>
      </c>
      <c r="C43" s="24">
        <v>546</v>
      </c>
      <c r="D43" s="23" t="s">
        <v>42</v>
      </c>
      <c r="E43" s="24" t="s">
        <v>10</v>
      </c>
      <c r="F43" s="24" t="s">
        <v>10</v>
      </c>
      <c r="G43" s="24" t="s">
        <v>10</v>
      </c>
      <c r="H43" s="24" t="s">
        <v>10</v>
      </c>
      <c r="I43" s="24" t="s">
        <v>10</v>
      </c>
      <c r="J43" s="25"/>
    </row>
    <row r="44" spans="1:10" s="15" customFormat="1" ht="21.75" customHeight="1">
      <c r="A44" s="26" t="s">
        <v>10</v>
      </c>
      <c r="B44" s="27" t="s">
        <v>10</v>
      </c>
      <c r="C44" s="24">
        <v>0</v>
      </c>
      <c r="D44" s="23" t="s">
        <v>10</v>
      </c>
      <c r="E44" s="24" t="s">
        <v>10</v>
      </c>
      <c r="F44" s="24" t="s">
        <v>10</v>
      </c>
      <c r="G44" s="24" t="s">
        <v>10</v>
      </c>
      <c r="H44" s="24" t="s">
        <v>10</v>
      </c>
      <c r="I44" s="24" t="s">
        <v>10</v>
      </c>
      <c r="J44" s="25"/>
    </row>
    <row r="45" spans="1:10" s="15" customFormat="1" ht="21.75" customHeight="1">
      <c r="A45" s="26" t="s">
        <v>10</v>
      </c>
      <c r="B45" s="27" t="s">
        <v>10</v>
      </c>
      <c r="C45" s="24">
        <v>0</v>
      </c>
      <c r="D45" s="23" t="s">
        <v>10</v>
      </c>
      <c r="E45" s="24" t="s">
        <v>10</v>
      </c>
      <c r="F45" s="24" t="s">
        <v>10</v>
      </c>
      <c r="G45" s="24" t="s">
        <v>10</v>
      </c>
      <c r="H45" s="24" t="s">
        <v>10</v>
      </c>
      <c r="I45" s="24" t="s">
        <v>10</v>
      </c>
      <c r="J45" s="25"/>
    </row>
    <row r="46" spans="1:10" s="15" customFormat="1" ht="21.75" customHeight="1">
      <c r="A46" s="47"/>
      <c r="B46" s="55" t="s">
        <v>185</v>
      </c>
      <c r="C46" s="53"/>
      <c r="D46" s="45"/>
      <c r="E46" s="44" t="s">
        <v>10</v>
      </c>
      <c r="F46" s="44" t="s">
        <v>10</v>
      </c>
      <c r="G46" s="44" t="s">
        <v>10</v>
      </c>
      <c r="H46" s="44" t="s">
        <v>10</v>
      </c>
      <c r="I46" s="44" t="s">
        <v>10</v>
      </c>
      <c r="J46" s="49"/>
    </row>
    <row r="47" spans="1:10" s="34" customFormat="1" ht="21.75" customHeight="1">
      <c r="A47" s="21">
        <v>2</v>
      </c>
      <c r="B47" s="42" t="s">
        <v>28</v>
      </c>
      <c r="C47" s="22" t="s">
        <v>10</v>
      </c>
      <c r="D47" s="23"/>
      <c r="E47" s="24" t="s">
        <v>10</v>
      </c>
      <c r="F47" s="24" t="s">
        <v>10</v>
      </c>
      <c r="G47" s="24" t="s">
        <v>10</v>
      </c>
      <c r="H47" s="24" t="s">
        <v>10</v>
      </c>
      <c r="I47" s="24" t="s">
        <v>10</v>
      </c>
      <c r="J47" s="25"/>
    </row>
    <row r="48" spans="1:10" ht="21.75" customHeight="1">
      <c r="A48" s="26" t="s">
        <v>10</v>
      </c>
      <c r="B48" s="27" t="s">
        <v>30</v>
      </c>
      <c r="C48" s="24" t="s">
        <v>10</v>
      </c>
      <c r="D48" s="23" t="s">
        <v>22</v>
      </c>
      <c r="E48" s="24" t="s">
        <v>10</v>
      </c>
      <c r="F48" s="24" t="s">
        <v>10</v>
      </c>
      <c r="G48" s="24" t="s">
        <v>10</v>
      </c>
      <c r="H48" s="24" t="s">
        <v>10</v>
      </c>
      <c r="I48" s="24" t="s">
        <v>10</v>
      </c>
      <c r="J48" s="25"/>
    </row>
    <row r="49" spans="1:10" ht="21.75" customHeight="1">
      <c r="A49" s="26" t="s">
        <v>10</v>
      </c>
      <c r="B49" s="27" t="s">
        <v>31</v>
      </c>
      <c r="C49" s="24" t="s">
        <v>10</v>
      </c>
      <c r="D49" s="23" t="s">
        <v>22</v>
      </c>
      <c r="E49" s="24" t="s">
        <v>10</v>
      </c>
      <c r="F49" s="24" t="s">
        <v>10</v>
      </c>
      <c r="G49" s="24" t="s">
        <v>10</v>
      </c>
      <c r="H49" s="24" t="s">
        <v>10</v>
      </c>
      <c r="I49" s="24" t="s">
        <v>10</v>
      </c>
      <c r="J49" s="25"/>
    </row>
    <row r="50" spans="1:10" ht="21.75" customHeight="1">
      <c r="A50" s="26" t="s">
        <v>10</v>
      </c>
      <c r="B50" s="27" t="s">
        <v>211</v>
      </c>
      <c r="C50" s="24" t="s">
        <v>10</v>
      </c>
      <c r="D50" s="23" t="s">
        <v>22</v>
      </c>
      <c r="E50" s="24" t="s">
        <v>10</v>
      </c>
      <c r="F50" s="24" t="s">
        <v>10</v>
      </c>
      <c r="G50" s="24" t="s">
        <v>10</v>
      </c>
      <c r="H50" s="24" t="s">
        <v>10</v>
      </c>
      <c r="I50" s="24" t="s">
        <v>10</v>
      </c>
      <c r="J50" s="25"/>
    </row>
    <row r="51" spans="1:10" ht="21.75" customHeight="1">
      <c r="A51" s="26" t="s">
        <v>10</v>
      </c>
      <c r="B51" s="27" t="s">
        <v>212</v>
      </c>
      <c r="C51" s="24" t="s">
        <v>10</v>
      </c>
      <c r="D51" s="23" t="s">
        <v>22</v>
      </c>
      <c r="E51" s="24" t="s">
        <v>10</v>
      </c>
      <c r="F51" s="24" t="s">
        <v>10</v>
      </c>
      <c r="G51" s="24" t="s">
        <v>10</v>
      </c>
      <c r="H51" s="24" t="s">
        <v>10</v>
      </c>
      <c r="I51" s="24" t="s">
        <v>10</v>
      </c>
      <c r="J51" s="25"/>
    </row>
    <row r="52" spans="1:10" ht="21.75" customHeight="1">
      <c r="A52" s="26" t="s">
        <v>10</v>
      </c>
      <c r="B52" s="27" t="s">
        <v>32</v>
      </c>
      <c r="C52" s="24" t="s">
        <v>10</v>
      </c>
      <c r="D52" s="23" t="s">
        <v>22</v>
      </c>
      <c r="E52" s="24" t="s">
        <v>10</v>
      </c>
      <c r="F52" s="24" t="s">
        <v>10</v>
      </c>
      <c r="G52" s="24" t="s">
        <v>10</v>
      </c>
      <c r="H52" s="24" t="s">
        <v>10</v>
      </c>
      <c r="I52" s="24" t="s">
        <v>10</v>
      </c>
      <c r="J52" s="25"/>
    </row>
    <row r="53" spans="1:10" ht="21.75" customHeight="1">
      <c r="A53" s="26" t="s">
        <v>10</v>
      </c>
      <c r="B53" s="27" t="s">
        <v>33</v>
      </c>
      <c r="C53" s="24" t="s">
        <v>10</v>
      </c>
      <c r="D53" s="23" t="s">
        <v>22</v>
      </c>
      <c r="E53" s="24" t="s">
        <v>10</v>
      </c>
      <c r="F53" s="24" t="s">
        <v>10</v>
      </c>
      <c r="G53" s="24" t="s">
        <v>10</v>
      </c>
      <c r="H53" s="24" t="s">
        <v>10</v>
      </c>
      <c r="I53" s="24" t="s">
        <v>10</v>
      </c>
      <c r="J53" s="25"/>
    </row>
    <row r="54" spans="1:10" ht="21.75" customHeight="1">
      <c r="A54" s="26" t="s">
        <v>10</v>
      </c>
      <c r="B54" s="27" t="s">
        <v>213</v>
      </c>
      <c r="C54" s="24" t="s">
        <v>10</v>
      </c>
      <c r="D54" s="23" t="s">
        <v>22</v>
      </c>
      <c r="E54" s="24" t="s">
        <v>10</v>
      </c>
      <c r="F54" s="24" t="s">
        <v>10</v>
      </c>
      <c r="G54" s="24" t="s">
        <v>10</v>
      </c>
      <c r="H54" s="24" t="s">
        <v>10</v>
      </c>
      <c r="I54" s="24" t="s">
        <v>10</v>
      </c>
      <c r="J54" s="25"/>
    </row>
    <row r="55" spans="1:10" ht="21.75" customHeight="1">
      <c r="A55" s="26" t="s">
        <v>10</v>
      </c>
      <c r="B55" s="27" t="s">
        <v>34</v>
      </c>
      <c r="C55" s="24" t="s">
        <v>10</v>
      </c>
      <c r="D55" s="23" t="s">
        <v>22</v>
      </c>
      <c r="E55" s="24" t="s">
        <v>10</v>
      </c>
      <c r="F55" s="24" t="s">
        <v>10</v>
      </c>
      <c r="G55" s="24" t="s">
        <v>10</v>
      </c>
      <c r="H55" s="24" t="s">
        <v>10</v>
      </c>
      <c r="I55" s="24" t="s">
        <v>10</v>
      </c>
      <c r="J55" s="25"/>
    </row>
    <row r="56" spans="1:10" ht="21.75" customHeight="1">
      <c r="A56" s="26" t="s">
        <v>10</v>
      </c>
      <c r="B56" s="27" t="s">
        <v>35</v>
      </c>
      <c r="C56" s="24" t="s">
        <v>10</v>
      </c>
      <c r="D56" s="23" t="s">
        <v>22</v>
      </c>
      <c r="E56" s="24" t="s">
        <v>10</v>
      </c>
      <c r="F56" s="24" t="s">
        <v>10</v>
      </c>
      <c r="G56" s="24" t="s">
        <v>10</v>
      </c>
      <c r="H56" s="24" t="s">
        <v>10</v>
      </c>
      <c r="I56" s="24" t="s">
        <v>10</v>
      </c>
      <c r="J56" s="25"/>
    </row>
    <row r="57" spans="1:10" ht="21.75" customHeight="1">
      <c r="A57" s="109"/>
      <c r="B57" s="116" t="s">
        <v>214</v>
      </c>
      <c r="C57" s="111" t="s">
        <v>10</v>
      </c>
      <c r="D57" s="52"/>
      <c r="E57" s="24" t="s">
        <v>10</v>
      </c>
      <c r="F57" s="24" t="s">
        <v>10</v>
      </c>
      <c r="G57" s="24" t="s">
        <v>10</v>
      </c>
      <c r="H57" s="24" t="s">
        <v>10</v>
      </c>
      <c r="I57" s="24" t="s">
        <v>10</v>
      </c>
      <c r="J57" s="25"/>
    </row>
    <row r="58" spans="1:10" ht="21.75" customHeight="1">
      <c r="A58" s="26"/>
      <c r="B58" s="39" t="s">
        <v>30</v>
      </c>
      <c r="C58" s="22" t="s">
        <v>10</v>
      </c>
      <c r="D58" s="23"/>
      <c r="E58" s="24" t="s">
        <v>10</v>
      </c>
      <c r="F58" s="24" t="s">
        <v>10</v>
      </c>
      <c r="G58" s="24" t="s">
        <v>10</v>
      </c>
      <c r="H58" s="24" t="s">
        <v>10</v>
      </c>
      <c r="I58" s="24" t="s">
        <v>10</v>
      </c>
      <c r="J58" s="25"/>
    </row>
    <row r="59" spans="1:10" ht="21.75" customHeight="1">
      <c r="A59" s="26" t="s">
        <v>10</v>
      </c>
      <c r="B59" s="27" t="s">
        <v>215</v>
      </c>
      <c r="C59" s="24">
        <v>4416</v>
      </c>
      <c r="D59" s="23" t="s">
        <v>21</v>
      </c>
      <c r="E59" s="24" t="s">
        <v>10</v>
      </c>
      <c r="F59" s="24" t="s">
        <v>10</v>
      </c>
      <c r="G59" s="24" t="s">
        <v>10</v>
      </c>
      <c r="H59" s="24" t="s">
        <v>10</v>
      </c>
      <c r="I59" s="24" t="s">
        <v>10</v>
      </c>
      <c r="J59" s="25"/>
    </row>
    <row r="60" spans="1:10" ht="21.75" customHeight="1">
      <c r="A60" s="26" t="s">
        <v>10</v>
      </c>
      <c r="B60" s="27" t="s">
        <v>36</v>
      </c>
      <c r="C60" s="24">
        <v>225</v>
      </c>
      <c r="D60" s="23" t="s">
        <v>21</v>
      </c>
      <c r="E60" s="24" t="s">
        <v>10</v>
      </c>
      <c r="F60" s="24" t="s">
        <v>10</v>
      </c>
      <c r="G60" s="24" t="s">
        <v>10</v>
      </c>
      <c r="H60" s="24" t="s">
        <v>10</v>
      </c>
      <c r="I60" s="24" t="s">
        <v>10</v>
      </c>
      <c r="J60" s="25"/>
    </row>
    <row r="61" spans="1:10" ht="21.75" customHeight="1">
      <c r="A61" s="26" t="s">
        <v>10</v>
      </c>
      <c r="B61" s="27" t="s">
        <v>37</v>
      </c>
      <c r="C61" s="24">
        <v>81</v>
      </c>
      <c r="D61" s="23" t="s">
        <v>21</v>
      </c>
      <c r="E61" s="24" t="s">
        <v>10</v>
      </c>
      <c r="F61" s="24" t="s">
        <v>10</v>
      </c>
      <c r="G61" s="24" t="s">
        <v>10</v>
      </c>
      <c r="H61" s="24" t="s">
        <v>10</v>
      </c>
      <c r="I61" s="24" t="s">
        <v>10</v>
      </c>
      <c r="J61" s="25"/>
    </row>
    <row r="62" spans="1:10" ht="21.75" customHeight="1">
      <c r="A62" s="26" t="s">
        <v>10</v>
      </c>
      <c r="B62" s="27" t="s">
        <v>38</v>
      </c>
      <c r="C62" s="24">
        <v>2</v>
      </c>
      <c r="D62" s="23" t="s">
        <v>21</v>
      </c>
      <c r="E62" s="24" t="s">
        <v>10</v>
      </c>
      <c r="F62" s="24" t="s">
        <v>10</v>
      </c>
      <c r="G62" s="24" t="s">
        <v>10</v>
      </c>
      <c r="H62" s="24" t="s">
        <v>10</v>
      </c>
      <c r="I62" s="24" t="s">
        <v>10</v>
      </c>
      <c r="J62" s="25"/>
    </row>
    <row r="63" spans="1:10" ht="21.75" customHeight="1">
      <c r="A63" s="26" t="s">
        <v>10</v>
      </c>
      <c r="B63" s="27" t="s">
        <v>39</v>
      </c>
      <c r="C63" s="24">
        <v>33</v>
      </c>
      <c r="D63" s="23" t="s">
        <v>216</v>
      </c>
      <c r="E63" s="24" t="s">
        <v>10</v>
      </c>
      <c r="F63" s="24" t="s">
        <v>10</v>
      </c>
      <c r="G63" s="24" t="s">
        <v>10</v>
      </c>
      <c r="H63" s="24" t="s">
        <v>10</v>
      </c>
      <c r="I63" s="24" t="s">
        <v>10</v>
      </c>
      <c r="J63" s="25"/>
    </row>
    <row r="64" spans="1:10" ht="21.75" customHeight="1">
      <c r="A64" s="26" t="s">
        <v>10</v>
      </c>
      <c r="B64" s="27" t="s">
        <v>217</v>
      </c>
      <c r="C64" s="24">
        <v>48</v>
      </c>
      <c r="D64" s="23" t="s">
        <v>216</v>
      </c>
      <c r="E64" s="24" t="s">
        <v>10</v>
      </c>
      <c r="F64" s="24" t="s">
        <v>10</v>
      </c>
      <c r="G64" s="24" t="s">
        <v>10</v>
      </c>
      <c r="H64" s="24" t="s">
        <v>10</v>
      </c>
      <c r="I64" s="24" t="s">
        <v>10</v>
      </c>
      <c r="J64" s="25"/>
    </row>
    <row r="65" spans="1:10" ht="21.75" customHeight="1">
      <c r="A65" s="26" t="s">
        <v>10</v>
      </c>
      <c r="B65" s="27" t="s">
        <v>271</v>
      </c>
      <c r="C65" s="24">
        <v>166</v>
      </c>
      <c r="D65" s="23" t="s">
        <v>216</v>
      </c>
      <c r="E65" s="24" t="s">
        <v>10</v>
      </c>
      <c r="F65" s="24" t="s">
        <v>10</v>
      </c>
      <c r="G65" s="24" t="s">
        <v>10</v>
      </c>
      <c r="H65" s="24" t="s">
        <v>10</v>
      </c>
      <c r="I65" s="24" t="s">
        <v>10</v>
      </c>
      <c r="J65" s="25"/>
    </row>
    <row r="66" spans="1:10" ht="21.75" customHeight="1">
      <c r="A66" s="26" t="s">
        <v>10</v>
      </c>
      <c r="B66" s="27" t="s">
        <v>272</v>
      </c>
      <c r="C66" s="24">
        <v>166</v>
      </c>
      <c r="D66" s="23" t="s">
        <v>216</v>
      </c>
      <c r="E66" s="24" t="s">
        <v>10</v>
      </c>
      <c r="F66" s="24" t="s">
        <v>10</v>
      </c>
      <c r="G66" s="24" t="s">
        <v>10</v>
      </c>
      <c r="H66" s="24" t="s">
        <v>10</v>
      </c>
      <c r="I66" s="24" t="s">
        <v>10</v>
      </c>
      <c r="J66" s="25"/>
    </row>
    <row r="67" spans="1:10" ht="21.75" customHeight="1">
      <c r="A67" s="26" t="s">
        <v>10</v>
      </c>
      <c r="B67" s="27" t="s">
        <v>218</v>
      </c>
      <c r="C67" s="24">
        <v>343</v>
      </c>
      <c r="D67" s="23" t="s">
        <v>42</v>
      </c>
      <c r="E67" s="24" t="s">
        <v>10</v>
      </c>
      <c r="F67" s="24" t="s">
        <v>10</v>
      </c>
      <c r="G67" s="24" t="s">
        <v>10</v>
      </c>
      <c r="H67" s="24" t="s">
        <v>10</v>
      </c>
      <c r="I67" s="24" t="s">
        <v>10</v>
      </c>
      <c r="J67" s="25"/>
    </row>
    <row r="68" spans="1:10" ht="21.75" customHeight="1">
      <c r="A68" s="26" t="s">
        <v>10</v>
      </c>
      <c r="B68" s="27" t="s">
        <v>40</v>
      </c>
      <c r="C68" s="24">
        <v>4</v>
      </c>
      <c r="D68" s="23" t="s">
        <v>44</v>
      </c>
      <c r="E68" s="24" t="s">
        <v>10</v>
      </c>
      <c r="F68" s="24" t="s">
        <v>10</v>
      </c>
      <c r="G68" s="24" t="s">
        <v>10</v>
      </c>
      <c r="H68" s="24" t="s">
        <v>10</v>
      </c>
      <c r="I68" s="24" t="s">
        <v>10</v>
      </c>
      <c r="J68" s="25"/>
    </row>
    <row r="69" spans="1:10" ht="21.75" customHeight="1">
      <c r="A69" s="26" t="s">
        <v>10</v>
      </c>
      <c r="B69" s="27" t="s">
        <v>41</v>
      </c>
      <c r="C69" s="24">
        <v>2</v>
      </c>
      <c r="D69" s="23" t="s">
        <v>44</v>
      </c>
      <c r="E69" s="24" t="s">
        <v>10</v>
      </c>
      <c r="F69" s="24" t="s">
        <v>10</v>
      </c>
      <c r="G69" s="24" t="s">
        <v>10</v>
      </c>
      <c r="H69" s="24" t="s">
        <v>10</v>
      </c>
      <c r="I69" s="24" t="s">
        <v>10</v>
      </c>
      <c r="J69" s="25"/>
    </row>
    <row r="70" spans="1:10" ht="21.75" customHeight="1">
      <c r="A70" s="26" t="s">
        <v>10</v>
      </c>
      <c r="B70" s="27" t="s">
        <v>219</v>
      </c>
      <c r="C70" s="24">
        <v>2</v>
      </c>
      <c r="D70" s="23" t="s">
        <v>44</v>
      </c>
      <c r="E70" s="24" t="s">
        <v>10</v>
      </c>
      <c r="F70" s="24" t="s">
        <v>10</v>
      </c>
      <c r="G70" s="24" t="s">
        <v>10</v>
      </c>
      <c r="H70" s="24" t="s">
        <v>10</v>
      </c>
      <c r="I70" s="24" t="s">
        <v>10</v>
      </c>
      <c r="J70" s="25"/>
    </row>
    <row r="71" spans="1:10" ht="21.75" customHeight="1">
      <c r="A71" s="109"/>
      <c r="B71" s="110" t="s">
        <v>45</v>
      </c>
      <c r="C71" s="111" t="s">
        <v>10</v>
      </c>
      <c r="D71" s="52"/>
      <c r="E71" s="24" t="s">
        <v>10</v>
      </c>
      <c r="F71" s="24" t="s">
        <v>10</v>
      </c>
      <c r="G71" s="24" t="s">
        <v>10</v>
      </c>
      <c r="H71" s="24" t="s">
        <v>10</v>
      </c>
      <c r="I71" s="24" t="s">
        <v>10</v>
      </c>
      <c r="J71" s="25"/>
    </row>
    <row r="72" spans="1:10" ht="21.75" customHeight="1">
      <c r="A72" s="26"/>
      <c r="B72" s="39" t="s">
        <v>31</v>
      </c>
      <c r="C72" s="22" t="s">
        <v>10</v>
      </c>
      <c r="D72" s="23"/>
      <c r="E72" s="24" t="s">
        <v>10</v>
      </c>
      <c r="F72" s="24" t="s">
        <v>10</v>
      </c>
      <c r="G72" s="24" t="s">
        <v>10</v>
      </c>
      <c r="H72" s="24" t="s">
        <v>10</v>
      </c>
      <c r="I72" s="24" t="s">
        <v>10</v>
      </c>
      <c r="J72" s="25"/>
    </row>
    <row r="73" spans="1:10" ht="21.75" customHeight="1">
      <c r="A73" s="26" t="s">
        <v>10</v>
      </c>
      <c r="B73" s="27" t="s">
        <v>220</v>
      </c>
      <c r="C73" s="24">
        <v>438</v>
      </c>
      <c r="D73" s="23" t="s">
        <v>42</v>
      </c>
      <c r="E73" s="24" t="s">
        <v>10</v>
      </c>
      <c r="F73" s="24" t="s">
        <v>10</v>
      </c>
      <c r="G73" s="24" t="s">
        <v>10</v>
      </c>
      <c r="H73" s="24" t="s">
        <v>10</v>
      </c>
      <c r="I73" s="24" t="s">
        <v>10</v>
      </c>
      <c r="J73" s="25"/>
    </row>
    <row r="74" spans="1:10" ht="21.75" customHeight="1">
      <c r="A74" s="26" t="s">
        <v>10</v>
      </c>
      <c r="B74" s="27" t="s">
        <v>221</v>
      </c>
      <c r="C74" s="24">
        <v>0</v>
      </c>
      <c r="D74" s="23" t="s">
        <v>10</v>
      </c>
      <c r="E74" s="24" t="s">
        <v>10</v>
      </c>
      <c r="F74" s="24" t="s">
        <v>10</v>
      </c>
      <c r="G74" s="24" t="s">
        <v>10</v>
      </c>
      <c r="H74" s="24" t="s">
        <v>10</v>
      </c>
      <c r="I74" s="24" t="s">
        <v>10</v>
      </c>
      <c r="J74" s="25"/>
    </row>
    <row r="75" spans="1:10" ht="21.75" customHeight="1">
      <c r="A75" s="26" t="s">
        <v>10</v>
      </c>
      <c r="B75" s="27" t="s">
        <v>222</v>
      </c>
      <c r="C75" s="24">
        <v>132</v>
      </c>
      <c r="D75" s="23" t="s">
        <v>42</v>
      </c>
      <c r="E75" s="24" t="s">
        <v>10</v>
      </c>
      <c r="F75" s="24" t="s">
        <v>10</v>
      </c>
      <c r="G75" s="24" t="s">
        <v>10</v>
      </c>
      <c r="H75" s="24" t="s">
        <v>10</v>
      </c>
      <c r="I75" s="24" t="s">
        <v>10</v>
      </c>
      <c r="J75" s="25"/>
    </row>
    <row r="76" spans="1:10" ht="21.75" customHeight="1">
      <c r="A76" s="26" t="s">
        <v>10</v>
      </c>
      <c r="B76" s="27" t="s">
        <v>46</v>
      </c>
      <c r="C76" s="24">
        <v>94</v>
      </c>
      <c r="D76" s="23" t="s">
        <v>42</v>
      </c>
      <c r="E76" s="24" t="s">
        <v>10</v>
      </c>
      <c r="F76" s="24" t="s">
        <v>10</v>
      </c>
      <c r="G76" s="24" t="s">
        <v>10</v>
      </c>
      <c r="H76" s="24" t="s">
        <v>10</v>
      </c>
      <c r="I76" s="24" t="s">
        <v>10</v>
      </c>
      <c r="J76" s="25"/>
    </row>
    <row r="77" spans="1:10" ht="21.75" customHeight="1">
      <c r="A77" s="26" t="s">
        <v>10</v>
      </c>
      <c r="B77" s="25" t="s">
        <v>223</v>
      </c>
      <c r="C77" s="24" t="s">
        <v>10</v>
      </c>
      <c r="D77" s="23" t="s">
        <v>10</v>
      </c>
      <c r="E77" s="24" t="s">
        <v>10</v>
      </c>
      <c r="F77" s="24" t="s">
        <v>10</v>
      </c>
      <c r="G77" s="24" t="s">
        <v>10</v>
      </c>
      <c r="H77" s="24" t="s">
        <v>10</v>
      </c>
      <c r="I77" s="24" t="s">
        <v>10</v>
      </c>
      <c r="J77" s="25"/>
    </row>
    <row r="78" spans="1:10" ht="21.75" customHeight="1">
      <c r="A78" s="26" t="s">
        <v>10</v>
      </c>
      <c r="B78" s="39" t="s">
        <v>211</v>
      </c>
      <c r="C78" s="22" t="s">
        <v>10</v>
      </c>
      <c r="D78" s="23"/>
      <c r="E78" s="24" t="s">
        <v>10</v>
      </c>
      <c r="F78" s="24" t="s">
        <v>10</v>
      </c>
      <c r="G78" s="24" t="s">
        <v>10</v>
      </c>
      <c r="H78" s="24" t="s">
        <v>10</v>
      </c>
      <c r="I78" s="24" t="s">
        <v>10</v>
      </c>
      <c r="J78" s="25"/>
    </row>
    <row r="79" spans="1:10" ht="21.75" customHeight="1">
      <c r="A79" s="26" t="s">
        <v>10</v>
      </c>
      <c r="B79" s="27" t="s">
        <v>224</v>
      </c>
      <c r="C79" s="24">
        <v>698</v>
      </c>
      <c r="D79" s="23" t="s">
        <v>42</v>
      </c>
      <c r="E79" s="24" t="s">
        <v>10</v>
      </c>
      <c r="F79" s="24" t="s">
        <v>10</v>
      </c>
      <c r="G79" s="24" t="s">
        <v>10</v>
      </c>
      <c r="H79" s="24" t="s">
        <v>10</v>
      </c>
      <c r="I79" s="24" t="s">
        <v>10</v>
      </c>
      <c r="J79" s="25"/>
    </row>
    <row r="80" spans="1:10" ht="21.75" customHeight="1">
      <c r="A80" s="26" t="s">
        <v>10</v>
      </c>
      <c r="B80" s="27" t="s">
        <v>225</v>
      </c>
      <c r="C80" s="24"/>
      <c r="D80" s="23" t="s">
        <v>42</v>
      </c>
      <c r="E80" s="24" t="s">
        <v>10</v>
      </c>
      <c r="F80" s="24" t="s">
        <v>10</v>
      </c>
      <c r="G80" s="24" t="s">
        <v>10</v>
      </c>
      <c r="H80" s="24" t="s">
        <v>10</v>
      </c>
      <c r="I80" s="24" t="s">
        <v>10</v>
      </c>
      <c r="J80" s="25"/>
    </row>
    <row r="81" spans="1:10" ht="21.75" customHeight="1">
      <c r="A81" s="26" t="s">
        <v>10</v>
      </c>
      <c r="B81" s="27" t="s">
        <v>226</v>
      </c>
      <c r="C81" s="24">
        <v>419</v>
      </c>
      <c r="D81" s="23" t="s">
        <v>216</v>
      </c>
      <c r="E81" s="24" t="s">
        <v>10</v>
      </c>
      <c r="F81" s="24" t="s">
        <v>10</v>
      </c>
      <c r="G81" s="24" t="s">
        <v>10</v>
      </c>
      <c r="H81" s="24" t="s">
        <v>10</v>
      </c>
      <c r="I81" s="24" t="s">
        <v>10</v>
      </c>
      <c r="J81" s="25"/>
    </row>
    <row r="82" spans="1:10" ht="21.75" customHeight="1">
      <c r="A82" s="26" t="s">
        <v>10</v>
      </c>
      <c r="B82" s="27" t="s">
        <v>47</v>
      </c>
      <c r="C82" s="24">
        <v>1180</v>
      </c>
      <c r="D82" s="23" t="s">
        <v>42</v>
      </c>
      <c r="E82" s="24" t="s">
        <v>10</v>
      </c>
      <c r="F82" s="24" t="s">
        <v>10</v>
      </c>
      <c r="G82" s="24" t="s">
        <v>10</v>
      </c>
      <c r="H82" s="24" t="s">
        <v>10</v>
      </c>
      <c r="I82" s="24" t="s">
        <v>10</v>
      </c>
      <c r="J82" s="25"/>
    </row>
    <row r="83" spans="1:10" ht="21.75" customHeight="1">
      <c r="A83" s="26" t="s">
        <v>10</v>
      </c>
      <c r="B83" s="27" t="s">
        <v>227</v>
      </c>
      <c r="C83" s="24">
        <v>102</v>
      </c>
      <c r="D83" s="23" t="s">
        <v>42</v>
      </c>
      <c r="E83" s="24" t="s">
        <v>10</v>
      </c>
      <c r="F83" s="24" t="s">
        <v>10</v>
      </c>
      <c r="G83" s="24" t="s">
        <v>10</v>
      </c>
      <c r="H83" s="24" t="s">
        <v>10</v>
      </c>
      <c r="I83" s="24" t="s">
        <v>10</v>
      </c>
      <c r="J83" s="25"/>
    </row>
    <row r="84" spans="1:10" ht="21.75" customHeight="1">
      <c r="A84" s="26" t="s">
        <v>10</v>
      </c>
      <c r="B84" s="27" t="s">
        <v>48</v>
      </c>
      <c r="C84" s="24">
        <v>10</v>
      </c>
      <c r="D84" s="23" t="s">
        <v>42</v>
      </c>
      <c r="E84" s="24" t="s">
        <v>10</v>
      </c>
      <c r="F84" s="24" t="s">
        <v>10</v>
      </c>
      <c r="G84" s="24" t="s">
        <v>10</v>
      </c>
      <c r="H84" s="24" t="s">
        <v>10</v>
      </c>
      <c r="I84" s="24" t="s">
        <v>10</v>
      </c>
      <c r="J84" s="25"/>
    </row>
    <row r="85" spans="1:10" ht="21.75" customHeight="1">
      <c r="A85" s="26" t="s">
        <v>10</v>
      </c>
      <c r="B85" s="27" t="s">
        <v>228</v>
      </c>
      <c r="C85" s="24">
        <v>803</v>
      </c>
      <c r="D85" s="23" t="s">
        <v>42</v>
      </c>
      <c r="E85" s="24" t="s">
        <v>10</v>
      </c>
      <c r="F85" s="24" t="s">
        <v>10</v>
      </c>
      <c r="G85" s="24" t="s">
        <v>10</v>
      </c>
      <c r="H85" s="24" t="s">
        <v>10</v>
      </c>
      <c r="I85" s="24" t="s">
        <v>10</v>
      </c>
      <c r="J85" s="25"/>
    </row>
    <row r="86" spans="1:10" ht="21.75" customHeight="1">
      <c r="A86" s="109"/>
      <c r="B86" s="110" t="s">
        <v>49</v>
      </c>
      <c r="C86" s="111" t="s">
        <v>10</v>
      </c>
      <c r="D86" s="52"/>
      <c r="E86" s="24" t="s">
        <v>10</v>
      </c>
      <c r="F86" s="24" t="s">
        <v>10</v>
      </c>
      <c r="G86" s="24" t="s">
        <v>10</v>
      </c>
      <c r="H86" s="24" t="s">
        <v>10</v>
      </c>
      <c r="I86" s="24" t="s">
        <v>10</v>
      </c>
      <c r="J86" s="25"/>
    </row>
    <row r="87" spans="1:10" ht="21.75" customHeight="1">
      <c r="A87" s="26"/>
      <c r="B87" s="39" t="s">
        <v>229</v>
      </c>
      <c r="C87" s="22" t="s">
        <v>10</v>
      </c>
      <c r="D87" s="23"/>
      <c r="E87" s="24" t="s">
        <v>10</v>
      </c>
      <c r="F87" s="24" t="s">
        <v>10</v>
      </c>
      <c r="G87" s="24" t="s">
        <v>10</v>
      </c>
      <c r="H87" s="24" t="s">
        <v>10</v>
      </c>
      <c r="I87" s="24" t="s">
        <v>10</v>
      </c>
      <c r="J87" s="25"/>
    </row>
    <row r="88" spans="1:10" ht="21.75" customHeight="1">
      <c r="A88" s="26" t="s">
        <v>10</v>
      </c>
      <c r="B88" s="27" t="s">
        <v>230</v>
      </c>
      <c r="C88" s="24">
        <v>168</v>
      </c>
      <c r="D88" s="23" t="s">
        <v>42</v>
      </c>
      <c r="E88" s="24" t="s">
        <v>10</v>
      </c>
      <c r="F88" s="24" t="s">
        <v>10</v>
      </c>
      <c r="G88" s="24" t="s">
        <v>10</v>
      </c>
      <c r="H88" s="24" t="s">
        <v>10</v>
      </c>
      <c r="I88" s="24" t="s">
        <v>10</v>
      </c>
      <c r="J88" s="25"/>
    </row>
    <row r="89" spans="1:10" ht="21.75" customHeight="1">
      <c r="A89" s="26" t="s">
        <v>10</v>
      </c>
      <c r="B89" s="27" t="s">
        <v>231</v>
      </c>
      <c r="C89" s="24">
        <v>231</v>
      </c>
      <c r="D89" s="23" t="s">
        <v>42</v>
      </c>
      <c r="E89" s="24" t="s">
        <v>10</v>
      </c>
      <c r="F89" s="24" t="s">
        <v>10</v>
      </c>
      <c r="G89" s="24" t="s">
        <v>10</v>
      </c>
      <c r="H89" s="24" t="s">
        <v>10</v>
      </c>
      <c r="I89" s="24" t="s">
        <v>10</v>
      </c>
      <c r="J89" s="25"/>
    </row>
    <row r="90" spans="1:10" ht="21.75" customHeight="1">
      <c r="A90" s="26" t="s">
        <v>10</v>
      </c>
      <c r="B90" s="27" t="s">
        <v>232</v>
      </c>
      <c r="C90" s="24">
        <v>22</v>
      </c>
      <c r="D90" s="23" t="s">
        <v>42</v>
      </c>
      <c r="E90" s="24" t="s">
        <v>10</v>
      </c>
      <c r="F90" s="24" t="s">
        <v>10</v>
      </c>
      <c r="G90" s="24" t="s">
        <v>10</v>
      </c>
      <c r="H90" s="24" t="s">
        <v>10</v>
      </c>
      <c r="I90" s="24" t="s">
        <v>10</v>
      </c>
      <c r="J90" s="25"/>
    </row>
    <row r="91" spans="1:10" ht="21.75" customHeight="1">
      <c r="A91" s="26" t="s">
        <v>10</v>
      </c>
      <c r="B91" s="27" t="s">
        <v>233</v>
      </c>
      <c r="C91" s="24">
        <v>83</v>
      </c>
      <c r="D91" s="23" t="s">
        <v>42</v>
      </c>
      <c r="E91" s="24" t="s">
        <v>10</v>
      </c>
      <c r="F91" s="24" t="s">
        <v>10</v>
      </c>
      <c r="G91" s="24" t="s">
        <v>10</v>
      </c>
      <c r="H91" s="24" t="s">
        <v>10</v>
      </c>
      <c r="I91" s="24" t="s">
        <v>10</v>
      </c>
      <c r="J91" s="25"/>
    </row>
    <row r="92" spans="1:10" ht="21.75" customHeight="1">
      <c r="A92" s="26" t="s">
        <v>10</v>
      </c>
      <c r="B92" s="27" t="s">
        <v>50</v>
      </c>
      <c r="C92" s="24">
        <v>44</v>
      </c>
      <c r="D92" s="23" t="s">
        <v>42</v>
      </c>
      <c r="E92" s="24" t="s">
        <v>10</v>
      </c>
      <c r="F92" s="24" t="s">
        <v>10</v>
      </c>
      <c r="G92" s="24" t="s">
        <v>10</v>
      </c>
      <c r="H92" s="24" t="s">
        <v>10</v>
      </c>
      <c r="I92" s="24" t="s">
        <v>10</v>
      </c>
      <c r="J92" s="25"/>
    </row>
    <row r="93" spans="1:10" ht="21.75" customHeight="1">
      <c r="A93" s="26" t="s">
        <v>10</v>
      </c>
      <c r="B93" s="27" t="s">
        <v>51</v>
      </c>
      <c r="C93" s="24">
        <v>81</v>
      </c>
      <c r="D93" s="23" t="s">
        <v>42</v>
      </c>
      <c r="E93" s="24" t="s">
        <v>10</v>
      </c>
      <c r="F93" s="24" t="s">
        <v>10</v>
      </c>
      <c r="G93" s="24" t="s">
        <v>10</v>
      </c>
      <c r="H93" s="24" t="s">
        <v>10</v>
      </c>
      <c r="I93" s="24" t="s">
        <v>10</v>
      </c>
      <c r="J93" s="25"/>
    </row>
    <row r="94" spans="1:10" ht="21.75" customHeight="1">
      <c r="A94" s="109"/>
      <c r="B94" s="110" t="s">
        <v>52</v>
      </c>
      <c r="C94" s="111" t="s">
        <v>10</v>
      </c>
      <c r="D94" s="52"/>
      <c r="E94" s="24" t="s">
        <v>10</v>
      </c>
      <c r="F94" s="24" t="s">
        <v>10</v>
      </c>
      <c r="G94" s="24" t="s">
        <v>10</v>
      </c>
      <c r="H94" s="24" t="s">
        <v>10</v>
      </c>
      <c r="I94" s="24" t="s">
        <v>10</v>
      </c>
      <c r="J94" s="25"/>
    </row>
    <row r="95" spans="1:10" ht="21.75" customHeight="1">
      <c r="A95" s="26"/>
      <c r="B95" s="39" t="s">
        <v>53</v>
      </c>
      <c r="C95" s="22" t="s">
        <v>10</v>
      </c>
      <c r="D95" s="23"/>
      <c r="E95" s="24" t="s">
        <v>10</v>
      </c>
      <c r="F95" s="24" t="s">
        <v>10</v>
      </c>
      <c r="G95" s="24" t="s">
        <v>10</v>
      </c>
      <c r="H95" s="24" t="s">
        <v>10</v>
      </c>
      <c r="I95" s="24" t="s">
        <v>10</v>
      </c>
      <c r="J95" s="25"/>
    </row>
    <row r="96" spans="1:10" ht="21.75" customHeight="1">
      <c r="A96" s="26" t="s">
        <v>10</v>
      </c>
      <c r="B96" s="27" t="s">
        <v>54</v>
      </c>
      <c r="C96" s="24">
        <v>4</v>
      </c>
      <c r="D96" s="23" t="s">
        <v>44</v>
      </c>
      <c r="E96" s="24" t="s">
        <v>10</v>
      </c>
      <c r="F96" s="24" t="s">
        <v>10</v>
      </c>
      <c r="G96" s="24" t="s">
        <v>10</v>
      </c>
      <c r="H96" s="24" t="s">
        <v>10</v>
      </c>
      <c r="I96" s="24" t="s">
        <v>10</v>
      </c>
      <c r="J96" s="25"/>
    </row>
    <row r="97" spans="1:10" ht="21.75" customHeight="1">
      <c r="A97" s="26" t="s">
        <v>10</v>
      </c>
      <c r="B97" s="27" t="s">
        <v>55</v>
      </c>
      <c r="C97" s="24">
        <v>4</v>
      </c>
      <c r="D97" s="23" t="s">
        <v>44</v>
      </c>
      <c r="E97" s="24" t="s">
        <v>10</v>
      </c>
      <c r="F97" s="24" t="s">
        <v>10</v>
      </c>
      <c r="G97" s="24" t="s">
        <v>10</v>
      </c>
      <c r="H97" s="24" t="s">
        <v>10</v>
      </c>
      <c r="I97" s="24" t="s">
        <v>10</v>
      </c>
      <c r="J97" s="25"/>
    </row>
    <row r="98" spans="1:10" ht="21.75" customHeight="1">
      <c r="A98" s="26" t="s">
        <v>10</v>
      </c>
      <c r="B98" s="27" t="s">
        <v>56</v>
      </c>
      <c r="C98" s="24">
        <v>4</v>
      </c>
      <c r="D98" s="23" t="s">
        <v>44</v>
      </c>
      <c r="E98" s="24" t="s">
        <v>10</v>
      </c>
      <c r="F98" s="24" t="s">
        <v>10</v>
      </c>
      <c r="G98" s="24" t="s">
        <v>10</v>
      </c>
      <c r="H98" s="24" t="s">
        <v>10</v>
      </c>
      <c r="I98" s="24" t="s">
        <v>10</v>
      </c>
      <c r="J98" s="25"/>
    </row>
    <row r="99" spans="1:10" ht="21.75" customHeight="1">
      <c r="A99" s="26" t="s">
        <v>10</v>
      </c>
      <c r="B99" s="27" t="s">
        <v>57</v>
      </c>
      <c r="C99" s="24">
        <v>8</v>
      </c>
      <c r="D99" s="23" t="s">
        <v>44</v>
      </c>
      <c r="E99" s="24" t="s">
        <v>10</v>
      </c>
      <c r="F99" s="24" t="s">
        <v>10</v>
      </c>
      <c r="G99" s="24" t="s">
        <v>10</v>
      </c>
      <c r="H99" s="24" t="s">
        <v>10</v>
      </c>
      <c r="I99" s="24" t="s">
        <v>10</v>
      </c>
      <c r="J99" s="25"/>
    </row>
    <row r="100" spans="1:10" ht="21.75" customHeight="1">
      <c r="A100" s="26" t="s">
        <v>10</v>
      </c>
      <c r="B100" s="27" t="s">
        <v>58</v>
      </c>
      <c r="C100" s="24">
        <v>4</v>
      </c>
      <c r="D100" s="23" t="s">
        <v>44</v>
      </c>
      <c r="E100" s="24" t="s">
        <v>10</v>
      </c>
      <c r="F100" s="24" t="s">
        <v>10</v>
      </c>
      <c r="G100" s="24" t="s">
        <v>10</v>
      </c>
      <c r="H100" s="24" t="s">
        <v>10</v>
      </c>
      <c r="I100" s="24" t="s">
        <v>10</v>
      </c>
      <c r="J100" s="25"/>
    </row>
    <row r="101" spans="1:10" ht="21.75" customHeight="1">
      <c r="A101" s="26" t="s">
        <v>10</v>
      </c>
      <c r="B101" s="27" t="s">
        <v>59</v>
      </c>
      <c r="C101" s="24">
        <v>6</v>
      </c>
      <c r="D101" s="23" t="s">
        <v>44</v>
      </c>
      <c r="E101" s="24" t="s">
        <v>10</v>
      </c>
      <c r="F101" s="24" t="s">
        <v>10</v>
      </c>
      <c r="G101" s="24" t="s">
        <v>10</v>
      </c>
      <c r="H101" s="24" t="s">
        <v>10</v>
      </c>
      <c r="I101" s="24" t="s">
        <v>10</v>
      </c>
      <c r="J101" s="25"/>
    </row>
    <row r="102" spans="1:10" ht="21.75" customHeight="1">
      <c r="A102" s="26" t="s">
        <v>10</v>
      </c>
      <c r="B102" s="27" t="s">
        <v>60</v>
      </c>
      <c r="C102" s="24">
        <v>2</v>
      </c>
      <c r="D102" s="23" t="s">
        <v>44</v>
      </c>
      <c r="E102" s="24" t="s">
        <v>10</v>
      </c>
      <c r="F102" s="24" t="s">
        <v>10</v>
      </c>
      <c r="G102" s="24" t="s">
        <v>10</v>
      </c>
      <c r="H102" s="24" t="s">
        <v>10</v>
      </c>
      <c r="I102" s="24" t="s">
        <v>10</v>
      </c>
      <c r="J102" s="25"/>
    </row>
    <row r="103" spans="1:10" ht="21.75" customHeight="1">
      <c r="A103" s="26" t="s">
        <v>10</v>
      </c>
      <c r="B103" s="27" t="s">
        <v>61</v>
      </c>
      <c r="C103" s="24">
        <v>12</v>
      </c>
      <c r="D103" s="23" t="s">
        <v>44</v>
      </c>
      <c r="E103" s="24" t="s">
        <v>10</v>
      </c>
      <c r="F103" s="24" t="s">
        <v>10</v>
      </c>
      <c r="G103" s="24" t="s">
        <v>10</v>
      </c>
      <c r="H103" s="24" t="s">
        <v>10</v>
      </c>
      <c r="I103" s="24" t="s">
        <v>10</v>
      </c>
      <c r="J103" s="25"/>
    </row>
    <row r="104" spans="1:10" ht="21.75" customHeight="1">
      <c r="A104" s="26" t="s">
        <v>10</v>
      </c>
      <c r="B104" s="27" t="s">
        <v>62</v>
      </c>
      <c r="C104" s="24">
        <v>28</v>
      </c>
      <c r="D104" s="23" t="s">
        <v>44</v>
      </c>
      <c r="E104" s="24" t="s">
        <v>10</v>
      </c>
      <c r="F104" s="24" t="s">
        <v>10</v>
      </c>
      <c r="G104" s="24" t="s">
        <v>10</v>
      </c>
      <c r="H104" s="24" t="s">
        <v>10</v>
      </c>
      <c r="I104" s="24" t="s">
        <v>10</v>
      </c>
      <c r="J104" s="25"/>
    </row>
    <row r="105" spans="1:10" ht="21.75" customHeight="1">
      <c r="A105" s="26" t="s">
        <v>10</v>
      </c>
      <c r="B105" s="27" t="s">
        <v>63</v>
      </c>
      <c r="C105" s="24">
        <v>8</v>
      </c>
      <c r="D105" s="23" t="s">
        <v>44</v>
      </c>
      <c r="E105" s="24" t="s">
        <v>10</v>
      </c>
      <c r="F105" s="24" t="s">
        <v>10</v>
      </c>
      <c r="G105" s="24" t="s">
        <v>10</v>
      </c>
      <c r="H105" s="24" t="s">
        <v>10</v>
      </c>
      <c r="I105" s="24" t="s">
        <v>10</v>
      </c>
      <c r="J105" s="25"/>
    </row>
    <row r="106" spans="1:10" ht="21.75" customHeight="1">
      <c r="A106" s="109"/>
      <c r="B106" s="110" t="s">
        <v>64</v>
      </c>
      <c r="C106" s="111" t="s">
        <v>10</v>
      </c>
      <c r="D106" s="52"/>
      <c r="E106" s="24" t="s">
        <v>10</v>
      </c>
      <c r="F106" s="24" t="s">
        <v>10</v>
      </c>
      <c r="G106" s="24" t="s">
        <v>10</v>
      </c>
      <c r="H106" s="24" t="s">
        <v>10</v>
      </c>
      <c r="I106" s="24" t="s">
        <v>10</v>
      </c>
      <c r="J106" s="25"/>
    </row>
    <row r="107" spans="1:10" ht="21.75" customHeight="1">
      <c r="A107" s="26"/>
      <c r="B107" s="39" t="s">
        <v>65</v>
      </c>
      <c r="C107" s="22" t="s">
        <v>10</v>
      </c>
      <c r="D107" s="23"/>
      <c r="E107" s="24" t="s">
        <v>10</v>
      </c>
      <c r="F107" s="24" t="s">
        <v>10</v>
      </c>
      <c r="G107" s="24" t="s">
        <v>10</v>
      </c>
      <c r="H107" s="24" t="s">
        <v>10</v>
      </c>
      <c r="I107" s="24" t="s">
        <v>10</v>
      </c>
      <c r="J107" s="25"/>
    </row>
    <row r="108" spans="1:10" ht="21.75" customHeight="1">
      <c r="A108" s="26" t="s">
        <v>10</v>
      </c>
      <c r="B108" s="27" t="s">
        <v>234</v>
      </c>
      <c r="C108" s="24">
        <v>116</v>
      </c>
      <c r="D108" s="23" t="s">
        <v>216</v>
      </c>
      <c r="E108" s="24" t="s">
        <v>10</v>
      </c>
      <c r="F108" s="24" t="s">
        <v>10</v>
      </c>
      <c r="G108" s="24" t="s">
        <v>10</v>
      </c>
      <c r="H108" s="24" t="s">
        <v>10</v>
      </c>
      <c r="I108" s="24" t="s">
        <v>10</v>
      </c>
      <c r="J108" s="25"/>
    </row>
    <row r="109" spans="1:10" ht="21.75" customHeight="1">
      <c r="A109" s="26" t="s">
        <v>10</v>
      </c>
      <c r="B109" s="27" t="s">
        <v>235</v>
      </c>
      <c r="C109" s="24">
        <v>12</v>
      </c>
      <c r="D109" s="23" t="s">
        <v>42</v>
      </c>
      <c r="E109" s="24" t="s">
        <v>10</v>
      </c>
      <c r="F109" s="24" t="s">
        <v>10</v>
      </c>
      <c r="G109" s="24" t="s">
        <v>10</v>
      </c>
      <c r="H109" s="24" t="s">
        <v>10</v>
      </c>
      <c r="I109" s="24" t="s">
        <v>10</v>
      </c>
      <c r="J109" s="25"/>
    </row>
    <row r="110" spans="1:10" ht="21.75" customHeight="1">
      <c r="A110" s="26" t="s">
        <v>10</v>
      </c>
      <c r="B110" s="27" t="s">
        <v>236</v>
      </c>
      <c r="C110" s="24">
        <v>135</v>
      </c>
      <c r="D110" s="23" t="s">
        <v>216</v>
      </c>
      <c r="E110" s="24" t="s">
        <v>10</v>
      </c>
      <c r="F110" s="24" t="s">
        <v>10</v>
      </c>
      <c r="G110" s="24" t="s">
        <v>10</v>
      </c>
      <c r="H110" s="24" t="s">
        <v>10</v>
      </c>
      <c r="I110" s="24" t="s">
        <v>10</v>
      </c>
      <c r="J110" s="25"/>
    </row>
    <row r="111" spans="1:10" ht="21.75" customHeight="1">
      <c r="A111" s="26" t="s">
        <v>10</v>
      </c>
      <c r="B111" s="27" t="s">
        <v>237</v>
      </c>
      <c r="C111" s="24">
        <v>47</v>
      </c>
      <c r="D111" s="23" t="s">
        <v>216</v>
      </c>
      <c r="E111" s="24" t="s">
        <v>10</v>
      </c>
      <c r="F111" s="24" t="s">
        <v>10</v>
      </c>
      <c r="G111" s="24" t="s">
        <v>10</v>
      </c>
      <c r="H111" s="24" t="s">
        <v>10</v>
      </c>
      <c r="I111" s="24" t="s">
        <v>10</v>
      </c>
      <c r="J111" s="25"/>
    </row>
    <row r="112" spans="1:10" ht="21.75" customHeight="1">
      <c r="A112" s="26" t="s">
        <v>10</v>
      </c>
      <c r="B112" s="27" t="s">
        <v>66</v>
      </c>
      <c r="C112" s="24">
        <v>0</v>
      </c>
      <c r="D112" s="23" t="s">
        <v>10</v>
      </c>
      <c r="E112" s="24" t="s">
        <v>10</v>
      </c>
      <c r="F112" s="24" t="s">
        <v>10</v>
      </c>
      <c r="G112" s="24" t="s">
        <v>10</v>
      </c>
      <c r="H112" s="24" t="s">
        <v>10</v>
      </c>
      <c r="I112" s="24" t="s">
        <v>10</v>
      </c>
      <c r="J112" s="25"/>
    </row>
    <row r="113" spans="1:10" ht="21.75" customHeight="1">
      <c r="A113" s="26" t="s">
        <v>10</v>
      </c>
      <c r="B113" s="27" t="s">
        <v>67</v>
      </c>
      <c r="C113" s="24">
        <v>16</v>
      </c>
      <c r="D113" s="23" t="s">
        <v>216</v>
      </c>
      <c r="E113" s="24" t="s">
        <v>10</v>
      </c>
      <c r="F113" s="24" t="s">
        <v>10</v>
      </c>
      <c r="G113" s="24" t="s">
        <v>10</v>
      </c>
      <c r="H113" s="24" t="s">
        <v>10</v>
      </c>
      <c r="I113" s="24" t="s">
        <v>10</v>
      </c>
      <c r="J113" s="25"/>
    </row>
    <row r="114" spans="1:10" ht="21.75" customHeight="1">
      <c r="A114" s="26" t="s">
        <v>10</v>
      </c>
      <c r="B114" s="27" t="s">
        <v>68</v>
      </c>
      <c r="C114" s="24">
        <v>8</v>
      </c>
      <c r="D114" s="23" t="s">
        <v>216</v>
      </c>
      <c r="E114" s="24" t="s">
        <v>10</v>
      </c>
      <c r="F114" s="24" t="s">
        <v>10</v>
      </c>
      <c r="G114" s="24" t="s">
        <v>10</v>
      </c>
      <c r="H114" s="24" t="s">
        <v>10</v>
      </c>
      <c r="I114" s="24" t="s">
        <v>10</v>
      </c>
      <c r="J114" s="25"/>
    </row>
    <row r="115" spans="1:10" ht="21.75" customHeight="1">
      <c r="A115" s="109"/>
      <c r="B115" s="110" t="s">
        <v>69</v>
      </c>
      <c r="C115" s="111" t="s">
        <v>10</v>
      </c>
      <c r="D115" s="52"/>
      <c r="E115" s="24" t="s">
        <v>10</v>
      </c>
      <c r="F115" s="24" t="s">
        <v>10</v>
      </c>
      <c r="G115" s="24" t="s">
        <v>10</v>
      </c>
      <c r="H115" s="24" t="s">
        <v>10</v>
      </c>
      <c r="I115" s="24" t="s">
        <v>10</v>
      </c>
      <c r="J115" s="25"/>
    </row>
    <row r="116" spans="1:10" ht="21.75" customHeight="1">
      <c r="A116" s="26"/>
      <c r="B116" s="39" t="s">
        <v>238</v>
      </c>
      <c r="C116" s="22" t="s">
        <v>10</v>
      </c>
      <c r="D116" s="23"/>
      <c r="E116" s="24" t="s">
        <v>10</v>
      </c>
      <c r="F116" s="24" t="s">
        <v>10</v>
      </c>
      <c r="G116" s="24" t="s">
        <v>10</v>
      </c>
      <c r="H116" s="24" t="s">
        <v>10</v>
      </c>
      <c r="I116" s="24" t="s">
        <v>10</v>
      </c>
      <c r="J116" s="25"/>
    </row>
    <row r="117" spans="1:10" ht="21.75" customHeight="1">
      <c r="A117" s="26" t="s">
        <v>10</v>
      </c>
      <c r="B117" s="27" t="s">
        <v>70</v>
      </c>
      <c r="C117" s="24">
        <v>4</v>
      </c>
      <c r="D117" s="23" t="s">
        <v>44</v>
      </c>
      <c r="E117" s="24" t="s">
        <v>10</v>
      </c>
      <c r="F117" s="24" t="s">
        <v>10</v>
      </c>
      <c r="G117" s="24" t="s">
        <v>10</v>
      </c>
      <c r="H117" s="24" t="s">
        <v>10</v>
      </c>
      <c r="I117" s="24" t="s">
        <v>10</v>
      </c>
      <c r="J117" s="25"/>
    </row>
    <row r="118" spans="1:10" ht="21.75" customHeight="1">
      <c r="A118" s="26" t="s">
        <v>10</v>
      </c>
      <c r="B118" s="27" t="s">
        <v>71</v>
      </c>
      <c r="C118" s="24">
        <v>4</v>
      </c>
      <c r="D118" s="23" t="s">
        <v>44</v>
      </c>
      <c r="E118" s="24" t="s">
        <v>10</v>
      </c>
      <c r="F118" s="24" t="s">
        <v>10</v>
      </c>
      <c r="G118" s="24" t="s">
        <v>10</v>
      </c>
      <c r="H118" s="24" t="s">
        <v>10</v>
      </c>
      <c r="I118" s="24" t="s">
        <v>10</v>
      </c>
      <c r="J118" s="25"/>
    </row>
    <row r="119" spans="1:10" ht="21.75" customHeight="1">
      <c r="A119" s="26" t="s">
        <v>10</v>
      </c>
      <c r="B119" s="27" t="s">
        <v>72</v>
      </c>
      <c r="C119" s="24">
        <v>8</v>
      </c>
      <c r="D119" s="23" t="s">
        <v>44</v>
      </c>
      <c r="E119" s="24" t="s">
        <v>10</v>
      </c>
      <c r="F119" s="24" t="s">
        <v>10</v>
      </c>
      <c r="G119" s="24" t="s">
        <v>10</v>
      </c>
      <c r="H119" s="24" t="s">
        <v>10</v>
      </c>
      <c r="I119" s="24" t="s">
        <v>10</v>
      </c>
      <c r="J119" s="25"/>
    </row>
    <row r="120" spans="1:10" ht="21.75" customHeight="1">
      <c r="A120" s="26" t="s">
        <v>10</v>
      </c>
      <c r="B120" s="27" t="s">
        <v>73</v>
      </c>
      <c r="C120" s="24">
        <v>8</v>
      </c>
      <c r="D120" s="23" t="s">
        <v>44</v>
      </c>
      <c r="E120" s="24" t="s">
        <v>10</v>
      </c>
      <c r="F120" s="24" t="s">
        <v>10</v>
      </c>
      <c r="G120" s="24" t="s">
        <v>10</v>
      </c>
      <c r="H120" s="24" t="s">
        <v>10</v>
      </c>
      <c r="I120" s="24" t="s">
        <v>10</v>
      </c>
      <c r="J120" s="25"/>
    </row>
    <row r="121" spans="1:10" ht="21.75" customHeight="1">
      <c r="A121" s="26" t="s">
        <v>10</v>
      </c>
      <c r="B121" s="27" t="s">
        <v>74</v>
      </c>
      <c r="C121" s="24">
        <v>4</v>
      </c>
      <c r="D121" s="23" t="s">
        <v>44</v>
      </c>
      <c r="E121" s="24" t="s">
        <v>10</v>
      </c>
      <c r="F121" s="24" t="s">
        <v>10</v>
      </c>
      <c r="G121" s="24" t="s">
        <v>10</v>
      </c>
      <c r="H121" s="24" t="s">
        <v>10</v>
      </c>
      <c r="I121" s="24" t="s">
        <v>10</v>
      </c>
      <c r="J121" s="25"/>
    </row>
    <row r="122" spans="1:10" ht="21.75" customHeight="1">
      <c r="A122" s="26" t="s">
        <v>10</v>
      </c>
      <c r="B122" s="27" t="s">
        <v>75</v>
      </c>
      <c r="C122" s="24">
        <v>8</v>
      </c>
      <c r="D122" s="23" t="s">
        <v>44</v>
      </c>
      <c r="E122" s="24" t="s">
        <v>10</v>
      </c>
      <c r="F122" s="24" t="s">
        <v>10</v>
      </c>
      <c r="G122" s="24" t="s">
        <v>10</v>
      </c>
      <c r="H122" s="24" t="s">
        <v>10</v>
      </c>
      <c r="I122" s="24" t="s">
        <v>10</v>
      </c>
      <c r="J122" s="25"/>
    </row>
    <row r="123" spans="1:10" ht="21.75" customHeight="1">
      <c r="A123" s="26" t="s">
        <v>10</v>
      </c>
      <c r="B123" s="27" t="s">
        <v>76</v>
      </c>
      <c r="C123" s="24">
        <v>4</v>
      </c>
      <c r="D123" s="23" t="s">
        <v>44</v>
      </c>
      <c r="E123" s="24" t="s">
        <v>10</v>
      </c>
      <c r="F123" s="24" t="s">
        <v>10</v>
      </c>
      <c r="G123" s="24" t="s">
        <v>10</v>
      </c>
      <c r="H123" s="24" t="s">
        <v>10</v>
      </c>
      <c r="I123" s="24" t="s">
        <v>10</v>
      </c>
      <c r="J123" s="25"/>
    </row>
    <row r="124" spans="1:10" ht="21.75" customHeight="1">
      <c r="A124" s="26" t="s">
        <v>10</v>
      </c>
      <c r="B124" s="27" t="s">
        <v>77</v>
      </c>
      <c r="C124" s="24">
        <v>4</v>
      </c>
      <c r="D124" s="23" t="s">
        <v>44</v>
      </c>
      <c r="E124" s="24" t="s">
        <v>10</v>
      </c>
      <c r="F124" s="24" t="s">
        <v>10</v>
      </c>
      <c r="G124" s="24" t="s">
        <v>10</v>
      </c>
      <c r="H124" s="24" t="s">
        <v>10</v>
      </c>
      <c r="I124" s="24" t="s">
        <v>10</v>
      </c>
      <c r="J124" s="25"/>
    </row>
    <row r="125" spans="1:10" ht="21.75" customHeight="1">
      <c r="A125" s="26" t="s">
        <v>10</v>
      </c>
      <c r="B125" s="27" t="s">
        <v>78</v>
      </c>
      <c r="C125" s="24">
        <v>8</v>
      </c>
      <c r="D125" s="23" t="s">
        <v>44</v>
      </c>
      <c r="E125" s="24" t="s">
        <v>10</v>
      </c>
      <c r="F125" s="24" t="s">
        <v>10</v>
      </c>
      <c r="G125" s="24" t="s">
        <v>10</v>
      </c>
      <c r="H125" s="24" t="s">
        <v>10</v>
      </c>
      <c r="I125" s="24" t="s">
        <v>10</v>
      </c>
      <c r="J125" s="25"/>
    </row>
    <row r="126" spans="1:10" ht="21.75" customHeight="1">
      <c r="A126" s="26" t="s">
        <v>10</v>
      </c>
      <c r="B126" s="27" t="s">
        <v>79</v>
      </c>
      <c r="C126" s="24">
        <v>8</v>
      </c>
      <c r="D126" s="23" t="s">
        <v>44</v>
      </c>
      <c r="E126" s="24" t="s">
        <v>10</v>
      </c>
      <c r="F126" s="24" t="s">
        <v>10</v>
      </c>
      <c r="G126" s="24" t="s">
        <v>10</v>
      </c>
      <c r="H126" s="24" t="s">
        <v>10</v>
      </c>
      <c r="I126" s="24" t="s">
        <v>10</v>
      </c>
      <c r="J126" s="25"/>
    </row>
    <row r="127" spans="1:10" ht="21.75" customHeight="1">
      <c r="A127" s="26" t="s">
        <v>10</v>
      </c>
      <c r="B127" s="27" t="s">
        <v>239</v>
      </c>
      <c r="C127" s="24">
        <v>8</v>
      </c>
      <c r="D127" s="23" t="s">
        <v>141</v>
      </c>
      <c r="E127" s="24" t="s">
        <v>10</v>
      </c>
      <c r="F127" s="24" t="s">
        <v>10</v>
      </c>
      <c r="G127" s="24" t="s">
        <v>10</v>
      </c>
      <c r="H127" s="24" t="s">
        <v>10</v>
      </c>
      <c r="I127" s="24" t="s">
        <v>10</v>
      </c>
      <c r="J127" s="25"/>
    </row>
    <row r="128" spans="1:10" ht="21.75" customHeight="1">
      <c r="A128" s="26" t="s">
        <v>10</v>
      </c>
      <c r="B128" s="27" t="s">
        <v>240</v>
      </c>
      <c r="C128" s="24">
        <v>7</v>
      </c>
      <c r="D128" s="23" t="s">
        <v>216</v>
      </c>
      <c r="E128" s="24" t="s">
        <v>10</v>
      </c>
      <c r="F128" s="24" t="s">
        <v>10</v>
      </c>
      <c r="G128" s="24" t="s">
        <v>10</v>
      </c>
      <c r="H128" s="24" t="s">
        <v>10</v>
      </c>
      <c r="I128" s="24" t="s">
        <v>10</v>
      </c>
      <c r="J128" s="25"/>
    </row>
    <row r="129" spans="1:10" ht="21.75" customHeight="1">
      <c r="A129" s="26" t="s">
        <v>10</v>
      </c>
      <c r="B129" s="27" t="s">
        <v>10</v>
      </c>
      <c r="C129" s="24">
        <v>0</v>
      </c>
      <c r="D129" s="23" t="s">
        <v>10</v>
      </c>
      <c r="E129" s="24" t="s">
        <v>10</v>
      </c>
      <c r="F129" s="24" t="s">
        <v>10</v>
      </c>
      <c r="G129" s="24" t="s">
        <v>10</v>
      </c>
      <c r="H129" s="24" t="s">
        <v>10</v>
      </c>
      <c r="I129" s="24" t="s">
        <v>10</v>
      </c>
      <c r="J129" s="25"/>
    </row>
    <row r="130" spans="1:10" ht="21.75" customHeight="1">
      <c r="A130" s="47" t="s">
        <v>10</v>
      </c>
      <c r="B130" s="49" t="s">
        <v>80</v>
      </c>
      <c r="C130" s="44" t="s">
        <v>10</v>
      </c>
      <c r="D130" s="45" t="s">
        <v>10</v>
      </c>
      <c r="E130" s="24" t="s">
        <v>10</v>
      </c>
      <c r="F130" s="24" t="s">
        <v>10</v>
      </c>
      <c r="G130" s="24" t="s">
        <v>10</v>
      </c>
      <c r="H130" s="24" t="s">
        <v>10</v>
      </c>
      <c r="I130" s="24" t="s">
        <v>10</v>
      </c>
      <c r="J130" s="25"/>
    </row>
    <row r="131" spans="1:10" ht="21.75" customHeight="1">
      <c r="A131" s="26" t="s">
        <v>10</v>
      </c>
      <c r="B131" s="27" t="s">
        <v>34</v>
      </c>
      <c r="C131" s="24" t="s">
        <v>10</v>
      </c>
      <c r="D131" s="23" t="s">
        <v>10</v>
      </c>
      <c r="E131" s="24" t="s">
        <v>10</v>
      </c>
      <c r="F131" s="24" t="s">
        <v>10</v>
      </c>
      <c r="G131" s="24" t="s">
        <v>10</v>
      </c>
      <c r="H131" s="24" t="s">
        <v>10</v>
      </c>
      <c r="I131" s="24" t="s">
        <v>10</v>
      </c>
      <c r="J131" s="25"/>
    </row>
    <row r="132" spans="1:10" ht="21.75" customHeight="1">
      <c r="A132" s="26" t="s">
        <v>10</v>
      </c>
      <c r="B132" s="27" t="s">
        <v>241</v>
      </c>
      <c r="C132" s="24">
        <v>50</v>
      </c>
      <c r="D132" s="23" t="s">
        <v>216</v>
      </c>
      <c r="E132" s="24" t="s">
        <v>10</v>
      </c>
      <c r="F132" s="24" t="s">
        <v>10</v>
      </c>
      <c r="G132" s="24" t="s">
        <v>10</v>
      </c>
      <c r="H132" s="24" t="s">
        <v>10</v>
      </c>
      <c r="I132" s="24" t="s">
        <v>10</v>
      </c>
      <c r="J132" s="25"/>
    </row>
    <row r="133" spans="1:10" ht="21.75" customHeight="1">
      <c r="A133" s="26" t="s">
        <v>10</v>
      </c>
      <c r="B133" s="27" t="s">
        <v>242</v>
      </c>
      <c r="C133" s="24">
        <v>2</v>
      </c>
      <c r="D133" s="23" t="s">
        <v>44</v>
      </c>
      <c r="E133" s="24" t="s">
        <v>10</v>
      </c>
      <c r="F133" s="24" t="s">
        <v>10</v>
      </c>
      <c r="G133" s="24" t="s">
        <v>10</v>
      </c>
      <c r="H133" s="24" t="s">
        <v>10</v>
      </c>
      <c r="I133" s="24" t="s">
        <v>10</v>
      </c>
      <c r="J133" s="25"/>
    </row>
    <row r="134" spans="1:10" ht="21.75" customHeight="1">
      <c r="A134" s="26" t="s">
        <v>10</v>
      </c>
      <c r="B134" s="27" t="s">
        <v>243</v>
      </c>
      <c r="C134" s="24">
        <v>4</v>
      </c>
      <c r="D134" s="23" t="s">
        <v>44</v>
      </c>
      <c r="E134" s="24" t="s">
        <v>10</v>
      </c>
      <c r="F134" s="24" t="s">
        <v>10</v>
      </c>
      <c r="G134" s="24" t="s">
        <v>10</v>
      </c>
      <c r="H134" s="24" t="s">
        <v>10</v>
      </c>
      <c r="I134" s="24" t="s">
        <v>10</v>
      </c>
      <c r="J134" s="25"/>
    </row>
    <row r="135" spans="1:10" ht="21.75" customHeight="1">
      <c r="A135" s="109"/>
      <c r="B135" s="110" t="s">
        <v>82</v>
      </c>
      <c r="C135" s="111" t="s">
        <v>10</v>
      </c>
      <c r="D135" s="52"/>
      <c r="E135" s="24" t="s">
        <v>10</v>
      </c>
      <c r="F135" s="24" t="s">
        <v>10</v>
      </c>
      <c r="G135" s="24" t="s">
        <v>10</v>
      </c>
      <c r="H135" s="24" t="s">
        <v>10</v>
      </c>
      <c r="I135" s="24" t="s">
        <v>10</v>
      </c>
      <c r="J135" s="25"/>
    </row>
    <row r="136" spans="1:10" ht="21" customHeight="1">
      <c r="A136" s="26"/>
      <c r="B136" s="39" t="s">
        <v>81</v>
      </c>
      <c r="C136" s="22" t="s">
        <v>10</v>
      </c>
      <c r="D136" s="23"/>
      <c r="E136" s="24" t="s">
        <v>10</v>
      </c>
      <c r="F136" s="24" t="s">
        <v>10</v>
      </c>
      <c r="G136" s="24" t="s">
        <v>10</v>
      </c>
      <c r="H136" s="24" t="s">
        <v>10</v>
      </c>
      <c r="I136" s="24" t="s">
        <v>10</v>
      </c>
      <c r="J136" s="25"/>
    </row>
    <row r="137" spans="1:10" ht="21" customHeight="1">
      <c r="A137" s="26" t="s">
        <v>10</v>
      </c>
      <c r="B137" s="27" t="s">
        <v>244</v>
      </c>
      <c r="C137" s="24">
        <v>1844</v>
      </c>
      <c r="D137" s="23" t="s">
        <v>42</v>
      </c>
      <c r="E137" s="24" t="s">
        <v>10</v>
      </c>
      <c r="F137" s="24" t="s">
        <v>10</v>
      </c>
      <c r="G137" s="24" t="s">
        <v>10</v>
      </c>
      <c r="H137" s="24" t="s">
        <v>10</v>
      </c>
      <c r="I137" s="24" t="s">
        <v>10</v>
      </c>
      <c r="J137" s="25"/>
    </row>
    <row r="138" spans="1:10" ht="21" customHeight="1">
      <c r="A138" s="26" t="s">
        <v>10</v>
      </c>
      <c r="B138" s="27" t="s">
        <v>245</v>
      </c>
      <c r="C138" s="24">
        <v>687</v>
      </c>
      <c r="D138" s="23" t="s">
        <v>42</v>
      </c>
      <c r="E138" s="24" t="s">
        <v>10</v>
      </c>
      <c r="F138" s="24" t="s">
        <v>10</v>
      </c>
      <c r="G138" s="24" t="s">
        <v>10</v>
      </c>
      <c r="H138" s="24" t="s">
        <v>10</v>
      </c>
      <c r="I138" s="24" t="s">
        <v>10</v>
      </c>
      <c r="J138" s="25"/>
    </row>
    <row r="139" spans="1:10" ht="21" customHeight="1">
      <c r="A139" s="26" t="s">
        <v>10</v>
      </c>
      <c r="B139" s="27" t="s">
        <v>246</v>
      </c>
      <c r="C139" s="24">
        <v>176</v>
      </c>
      <c r="D139" s="23" t="s">
        <v>42</v>
      </c>
      <c r="E139" s="24" t="s">
        <v>10</v>
      </c>
      <c r="F139" s="24" t="s">
        <v>10</v>
      </c>
      <c r="G139" s="24" t="s">
        <v>10</v>
      </c>
      <c r="H139" s="24" t="s">
        <v>10</v>
      </c>
      <c r="I139" s="24" t="s">
        <v>10</v>
      </c>
      <c r="J139" s="25"/>
    </row>
    <row r="140" spans="1:10" ht="21" customHeight="1">
      <c r="A140" s="26" t="s">
        <v>10</v>
      </c>
      <c r="B140" s="27" t="s">
        <v>270</v>
      </c>
      <c r="C140" s="24">
        <v>59</v>
      </c>
      <c r="D140" s="23" t="s">
        <v>42</v>
      </c>
      <c r="E140" s="24" t="s">
        <v>10</v>
      </c>
      <c r="F140" s="24" t="s">
        <v>10</v>
      </c>
      <c r="G140" s="24" t="s">
        <v>10</v>
      </c>
      <c r="H140" s="24" t="s">
        <v>10</v>
      </c>
      <c r="I140" s="24" t="s">
        <v>10</v>
      </c>
      <c r="J140" s="25"/>
    </row>
    <row r="141" spans="1:10" ht="21" customHeight="1">
      <c r="A141" s="26" t="s">
        <v>10</v>
      </c>
      <c r="B141" s="27" t="s">
        <v>247</v>
      </c>
      <c r="C141" s="24">
        <v>14</v>
      </c>
      <c r="D141" s="23" t="s">
        <v>42</v>
      </c>
      <c r="E141" s="24" t="s">
        <v>10</v>
      </c>
      <c r="F141" s="24" t="s">
        <v>10</v>
      </c>
      <c r="G141" s="24" t="s">
        <v>10</v>
      </c>
      <c r="H141" s="24" t="s">
        <v>10</v>
      </c>
      <c r="I141" s="24" t="s">
        <v>10</v>
      </c>
      <c r="J141" s="25"/>
    </row>
    <row r="142" spans="1:10" ht="21" customHeight="1">
      <c r="A142" s="26" t="s">
        <v>10</v>
      </c>
      <c r="B142" s="25" t="s">
        <v>248</v>
      </c>
      <c r="C142" s="24" t="s">
        <v>10</v>
      </c>
      <c r="D142" s="23" t="s">
        <v>10</v>
      </c>
      <c r="E142" s="24" t="s">
        <v>10</v>
      </c>
      <c r="F142" s="24" t="s">
        <v>10</v>
      </c>
      <c r="G142" s="24" t="s">
        <v>10</v>
      </c>
      <c r="H142" s="24" t="s">
        <v>10</v>
      </c>
      <c r="I142" s="24" t="s">
        <v>10</v>
      </c>
      <c r="J142" s="25"/>
    </row>
    <row r="143" spans="1:10" ht="21" customHeight="1">
      <c r="A143" s="21">
        <v>3</v>
      </c>
      <c r="B143" s="42" t="s">
        <v>299</v>
      </c>
      <c r="C143" s="22"/>
      <c r="D143" s="23"/>
      <c r="E143" s="24" t="s">
        <v>10</v>
      </c>
      <c r="F143" s="24" t="s">
        <v>10</v>
      </c>
      <c r="G143" s="24" t="s">
        <v>10</v>
      </c>
      <c r="H143" s="24" t="s">
        <v>10</v>
      </c>
      <c r="I143" s="24" t="s">
        <v>10</v>
      </c>
      <c r="J143" s="25"/>
    </row>
    <row r="144" spans="1:10" ht="21" customHeight="1">
      <c r="A144" s="26" t="s">
        <v>10</v>
      </c>
      <c r="B144" s="27" t="s">
        <v>127</v>
      </c>
      <c r="C144" s="24">
        <v>0</v>
      </c>
      <c r="D144" s="23" t="s">
        <v>10</v>
      </c>
      <c r="E144" s="24" t="s">
        <v>10</v>
      </c>
      <c r="F144" s="24" t="s">
        <v>10</v>
      </c>
      <c r="G144" s="24" t="s">
        <v>10</v>
      </c>
      <c r="H144" s="24" t="s">
        <v>10</v>
      </c>
      <c r="I144" s="24" t="s">
        <v>10</v>
      </c>
      <c r="J144" s="25"/>
    </row>
    <row r="145" spans="1:10" ht="21" customHeight="1">
      <c r="A145" s="26" t="s">
        <v>10</v>
      </c>
      <c r="B145" s="27" t="s">
        <v>128</v>
      </c>
      <c r="C145" s="24">
        <v>68</v>
      </c>
      <c r="D145" s="23" t="s">
        <v>43</v>
      </c>
      <c r="E145" s="24" t="s">
        <v>10</v>
      </c>
      <c r="F145" s="24" t="s">
        <v>10</v>
      </c>
      <c r="G145" s="24" t="s">
        <v>10</v>
      </c>
      <c r="H145" s="24" t="s">
        <v>10</v>
      </c>
      <c r="I145" s="24" t="s">
        <v>10</v>
      </c>
      <c r="J145" s="25"/>
    </row>
    <row r="146" spans="1:10" ht="21" customHeight="1">
      <c r="A146" s="26" t="s">
        <v>10</v>
      </c>
      <c r="B146" s="27" t="s">
        <v>129</v>
      </c>
      <c r="C146" s="24">
        <v>248</v>
      </c>
      <c r="D146" s="23" t="s">
        <v>43</v>
      </c>
      <c r="E146" s="24" t="s">
        <v>10</v>
      </c>
      <c r="F146" s="24" t="s">
        <v>10</v>
      </c>
      <c r="G146" s="24" t="s">
        <v>10</v>
      </c>
      <c r="H146" s="24" t="s">
        <v>10</v>
      </c>
      <c r="I146" s="24" t="s">
        <v>10</v>
      </c>
      <c r="J146" s="25"/>
    </row>
    <row r="147" spans="1:10" ht="21" customHeight="1">
      <c r="A147" s="26" t="s">
        <v>10</v>
      </c>
      <c r="B147" s="27" t="s">
        <v>130</v>
      </c>
      <c r="C147" s="24">
        <v>40</v>
      </c>
      <c r="D147" s="23" t="s">
        <v>43</v>
      </c>
      <c r="E147" s="24" t="s">
        <v>10</v>
      </c>
      <c r="F147" s="24" t="s">
        <v>10</v>
      </c>
      <c r="G147" s="24" t="s">
        <v>10</v>
      </c>
      <c r="H147" s="24" t="s">
        <v>10</v>
      </c>
      <c r="I147" s="24" t="s">
        <v>10</v>
      </c>
      <c r="J147" s="25"/>
    </row>
    <row r="148" spans="1:10" ht="21" customHeight="1">
      <c r="A148" s="26" t="s">
        <v>10</v>
      </c>
      <c r="B148" s="27" t="s">
        <v>131</v>
      </c>
      <c r="C148" s="24">
        <v>0</v>
      </c>
      <c r="D148" s="23" t="s">
        <v>10</v>
      </c>
      <c r="E148" s="24" t="s">
        <v>10</v>
      </c>
      <c r="F148" s="24" t="s">
        <v>10</v>
      </c>
      <c r="G148" s="24" t="s">
        <v>10</v>
      </c>
      <c r="H148" s="24" t="s">
        <v>10</v>
      </c>
      <c r="I148" s="24" t="s">
        <v>10</v>
      </c>
      <c r="J148" s="25"/>
    </row>
    <row r="149" spans="1:10" ht="21" customHeight="1">
      <c r="A149" s="26" t="s">
        <v>10</v>
      </c>
      <c r="B149" s="27" t="s">
        <v>132</v>
      </c>
      <c r="C149" s="24">
        <v>8</v>
      </c>
      <c r="D149" s="23" t="s">
        <v>141</v>
      </c>
      <c r="E149" s="24" t="s">
        <v>10</v>
      </c>
      <c r="F149" s="24" t="s">
        <v>10</v>
      </c>
      <c r="G149" s="24" t="s">
        <v>10</v>
      </c>
      <c r="H149" s="24" t="s">
        <v>10</v>
      </c>
      <c r="I149" s="24" t="s">
        <v>10</v>
      </c>
      <c r="J149" s="25"/>
    </row>
    <row r="150" spans="1:10" ht="21" customHeight="1">
      <c r="A150" s="26" t="s">
        <v>10</v>
      </c>
      <c r="B150" s="27" t="s">
        <v>133</v>
      </c>
      <c r="C150" s="24">
        <v>20</v>
      </c>
      <c r="D150" s="23" t="s">
        <v>141</v>
      </c>
      <c r="E150" s="24" t="s">
        <v>10</v>
      </c>
      <c r="F150" s="24" t="s">
        <v>10</v>
      </c>
      <c r="G150" s="24" t="s">
        <v>10</v>
      </c>
      <c r="H150" s="24" t="s">
        <v>10</v>
      </c>
      <c r="I150" s="24" t="s">
        <v>10</v>
      </c>
      <c r="J150" s="25"/>
    </row>
    <row r="151" spans="1:10" ht="21" customHeight="1">
      <c r="A151" s="26" t="s">
        <v>10</v>
      </c>
      <c r="B151" s="27" t="s">
        <v>134</v>
      </c>
      <c r="C151" s="24">
        <v>0</v>
      </c>
      <c r="D151" s="23" t="s">
        <v>10</v>
      </c>
      <c r="E151" s="24" t="s">
        <v>10</v>
      </c>
      <c r="F151" s="24" t="s">
        <v>10</v>
      </c>
      <c r="G151" s="24" t="s">
        <v>10</v>
      </c>
      <c r="H151" s="24" t="s">
        <v>10</v>
      </c>
      <c r="I151" s="24" t="s">
        <v>10</v>
      </c>
      <c r="J151" s="25"/>
    </row>
    <row r="152" spans="1:10" ht="21" customHeight="1">
      <c r="A152" s="26" t="s">
        <v>10</v>
      </c>
      <c r="B152" s="27" t="s">
        <v>132</v>
      </c>
      <c r="C152" s="24">
        <v>12</v>
      </c>
      <c r="D152" s="23" t="s">
        <v>141</v>
      </c>
      <c r="E152" s="24" t="s">
        <v>10</v>
      </c>
      <c r="F152" s="24" t="s">
        <v>10</v>
      </c>
      <c r="G152" s="24" t="s">
        <v>10</v>
      </c>
      <c r="H152" s="24" t="s">
        <v>10</v>
      </c>
      <c r="I152" s="24" t="s">
        <v>10</v>
      </c>
      <c r="J152" s="25"/>
    </row>
    <row r="153" spans="1:10" ht="21" customHeight="1">
      <c r="A153" s="26" t="s">
        <v>10</v>
      </c>
      <c r="B153" s="27" t="s">
        <v>133</v>
      </c>
      <c r="C153" s="24">
        <v>80</v>
      </c>
      <c r="D153" s="23" t="s">
        <v>141</v>
      </c>
      <c r="E153" s="24" t="s">
        <v>10</v>
      </c>
      <c r="F153" s="24" t="s">
        <v>10</v>
      </c>
      <c r="G153" s="24" t="s">
        <v>10</v>
      </c>
      <c r="H153" s="24" t="s">
        <v>10</v>
      </c>
      <c r="I153" s="24" t="s">
        <v>10</v>
      </c>
      <c r="J153" s="25"/>
    </row>
    <row r="154" spans="1:10" ht="21" customHeight="1">
      <c r="A154" s="26" t="s">
        <v>10</v>
      </c>
      <c r="B154" s="27" t="s">
        <v>140</v>
      </c>
      <c r="C154" s="24">
        <v>20</v>
      </c>
      <c r="D154" s="23" t="s">
        <v>141</v>
      </c>
      <c r="E154" s="24" t="s">
        <v>10</v>
      </c>
      <c r="F154" s="24" t="s">
        <v>10</v>
      </c>
      <c r="G154" s="24" t="s">
        <v>10</v>
      </c>
      <c r="H154" s="24" t="s">
        <v>10</v>
      </c>
      <c r="I154" s="24" t="s">
        <v>10</v>
      </c>
      <c r="J154" s="25"/>
    </row>
    <row r="155" spans="1:10" ht="21" customHeight="1">
      <c r="A155" s="26" t="s">
        <v>10</v>
      </c>
      <c r="B155" s="27" t="s">
        <v>135</v>
      </c>
      <c r="C155" s="24">
        <v>0</v>
      </c>
      <c r="D155" s="23" t="s">
        <v>10</v>
      </c>
      <c r="E155" s="24" t="s">
        <v>10</v>
      </c>
      <c r="F155" s="24" t="s">
        <v>10</v>
      </c>
      <c r="G155" s="24" t="s">
        <v>10</v>
      </c>
      <c r="H155" s="24" t="s">
        <v>10</v>
      </c>
      <c r="I155" s="24" t="s">
        <v>10</v>
      </c>
      <c r="J155" s="25"/>
    </row>
    <row r="156" spans="1:10" ht="21" customHeight="1">
      <c r="A156" s="26" t="s">
        <v>10</v>
      </c>
      <c r="B156" s="27" t="s">
        <v>132</v>
      </c>
      <c r="C156" s="24">
        <v>4</v>
      </c>
      <c r="D156" s="23" t="s">
        <v>141</v>
      </c>
      <c r="E156" s="24" t="s">
        <v>10</v>
      </c>
      <c r="F156" s="24" t="s">
        <v>10</v>
      </c>
      <c r="G156" s="24" t="s">
        <v>10</v>
      </c>
      <c r="H156" s="24" t="s">
        <v>10</v>
      </c>
      <c r="I156" s="24" t="s">
        <v>10</v>
      </c>
      <c r="J156" s="25"/>
    </row>
    <row r="157" spans="1:10" ht="21" customHeight="1">
      <c r="A157" s="26" t="s">
        <v>10</v>
      </c>
      <c r="B157" s="27" t="s">
        <v>133</v>
      </c>
      <c r="C157" s="24">
        <v>16</v>
      </c>
      <c r="D157" s="23" t="s">
        <v>141</v>
      </c>
      <c r="E157" s="24" t="s">
        <v>10</v>
      </c>
      <c r="F157" s="24" t="s">
        <v>10</v>
      </c>
      <c r="G157" s="24" t="s">
        <v>10</v>
      </c>
      <c r="H157" s="24" t="s">
        <v>10</v>
      </c>
      <c r="I157" s="24" t="s">
        <v>10</v>
      </c>
      <c r="J157" s="25"/>
    </row>
    <row r="158" spans="1:10" ht="21" customHeight="1">
      <c r="A158" s="26" t="s">
        <v>10</v>
      </c>
      <c r="B158" s="27" t="s">
        <v>136</v>
      </c>
      <c r="C158" s="24">
        <v>0</v>
      </c>
      <c r="D158" s="23" t="s">
        <v>10</v>
      </c>
      <c r="E158" s="24" t="s">
        <v>10</v>
      </c>
      <c r="F158" s="24" t="s">
        <v>10</v>
      </c>
      <c r="G158" s="24" t="s">
        <v>10</v>
      </c>
      <c r="H158" s="24" t="s">
        <v>10</v>
      </c>
      <c r="I158" s="24" t="s">
        <v>10</v>
      </c>
      <c r="J158" s="25"/>
    </row>
    <row r="159" spans="1:10" ht="21" customHeight="1">
      <c r="A159" s="26" t="s">
        <v>10</v>
      </c>
      <c r="B159" s="27" t="s">
        <v>137</v>
      </c>
      <c r="C159" s="24">
        <v>8</v>
      </c>
      <c r="D159" s="23" t="s">
        <v>141</v>
      </c>
      <c r="E159" s="24" t="s">
        <v>10</v>
      </c>
      <c r="F159" s="24" t="s">
        <v>10</v>
      </c>
      <c r="G159" s="24" t="s">
        <v>10</v>
      </c>
      <c r="H159" s="24" t="s">
        <v>10</v>
      </c>
      <c r="I159" s="24" t="s">
        <v>10</v>
      </c>
      <c r="J159" s="25"/>
    </row>
    <row r="160" spans="1:10" ht="21" customHeight="1">
      <c r="A160" s="26"/>
      <c r="B160" s="27" t="s">
        <v>138</v>
      </c>
      <c r="C160" s="24">
        <v>0</v>
      </c>
      <c r="D160" s="23" t="s">
        <v>10</v>
      </c>
      <c r="E160" s="24" t="s">
        <v>10</v>
      </c>
      <c r="F160" s="24" t="s">
        <v>10</v>
      </c>
      <c r="G160" s="24" t="s">
        <v>10</v>
      </c>
      <c r="H160" s="24" t="s">
        <v>10</v>
      </c>
      <c r="I160" s="24" t="s">
        <v>10</v>
      </c>
      <c r="J160" s="25"/>
    </row>
    <row r="161" spans="1:10" ht="21" customHeight="1">
      <c r="A161" s="26" t="s">
        <v>10</v>
      </c>
      <c r="B161" s="27" t="s">
        <v>132</v>
      </c>
      <c r="C161" s="24">
        <v>4</v>
      </c>
      <c r="D161" s="23" t="s">
        <v>141</v>
      </c>
      <c r="E161" s="24" t="s">
        <v>10</v>
      </c>
      <c r="F161" s="24" t="s">
        <v>10</v>
      </c>
      <c r="G161" s="24" t="s">
        <v>10</v>
      </c>
      <c r="H161" s="24" t="s">
        <v>10</v>
      </c>
      <c r="I161" s="24" t="s">
        <v>10</v>
      </c>
      <c r="J161" s="25"/>
    </row>
    <row r="162" spans="1:10" ht="21" customHeight="1">
      <c r="A162" s="26" t="s">
        <v>10</v>
      </c>
      <c r="B162" s="27" t="s">
        <v>133</v>
      </c>
      <c r="C162" s="24">
        <v>4</v>
      </c>
      <c r="D162" s="23" t="s">
        <v>141</v>
      </c>
      <c r="E162" s="24" t="s">
        <v>10</v>
      </c>
      <c r="F162" s="24" t="s">
        <v>10</v>
      </c>
      <c r="G162" s="24" t="s">
        <v>10</v>
      </c>
      <c r="H162" s="24" t="s">
        <v>10</v>
      </c>
      <c r="I162" s="24" t="s">
        <v>10</v>
      </c>
      <c r="J162" s="25"/>
    </row>
    <row r="163" spans="1:10" ht="21" customHeight="1">
      <c r="A163" s="26" t="s">
        <v>10</v>
      </c>
      <c r="B163" s="39" t="s">
        <v>139</v>
      </c>
      <c r="C163" s="24">
        <v>0</v>
      </c>
      <c r="D163" s="23" t="s">
        <v>10</v>
      </c>
      <c r="E163" s="24" t="s">
        <v>10</v>
      </c>
      <c r="F163" s="24" t="s">
        <v>10</v>
      </c>
      <c r="G163" s="24" t="s">
        <v>10</v>
      </c>
      <c r="H163" s="24" t="s">
        <v>10</v>
      </c>
      <c r="I163" s="24" t="s">
        <v>10</v>
      </c>
      <c r="J163" s="25"/>
    </row>
    <row r="164" spans="1:10" ht="21" customHeight="1">
      <c r="A164" s="26" t="s">
        <v>10</v>
      </c>
      <c r="B164" s="27" t="s">
        <v>144</v>
      </c>
      <c r="C164" s="24">
        <v>12</v>
      </c>
      <c r="D164" s="23" t="s">
        <v>141</v>
      </c>
      <c r="E164" s="24" t="s">
        <v>10</v>
      </c>
      <c r="F164" s="24" t="s">
        <v>10</v>
      </c>
      <c r="G164" s="24" t="s">
        <v>10</v>
      </c>
      <c r="H164" s="24" t="s">
        <v>10</v>
      </c>
      <c r="I164" s="24" t="s">
        <v>10</v>
      </c>
      <c r="J164" s="25"/>
    </row>
    <row r="165" spans="1:10" ht="21" customHeight="1">
      <c r="A165" s="26" t="s">
        <v>10</v>
      </c>
      <c r="B165" s="27" t="s">
        <v>142</v>
      </c>
      <c r="C165" s="24">
        <v>0</v>
      </c>
      <c r="D165" s="23" t="s">
        <v>10</v>
      </c>
      <c r="E165" s="24" t="s">
        <v>10</v>
      </c>
      <c r="F165" s="24" t="s">
        <v>10</v>
      </c>
      <c r="G165" s="24" t="s">
        <v>10</v>
      </c>
      <c r="H165" s="24" t="s">
        <v>10</v>
      </c>
      <c r="I165" s="24" t="s">
        <v>10</v>
      </c>
      <c r="J165" s="25"/>
    </row>
    <row r="166" spans="1:10" ht="21" customHeight="1">
      <c r="A166" s="26" t="s">
        <v>10</v>
      </c>
      <c r="B166" s="27" t="s">
        <v>133</v>
      </c>
      <c r="C166" s="24">
        <v>4</v>
      </c>
      <c r="D166" s="23" t="s">
        <v>141</v>
      </c>
      <c r="E166" s="24" t="s">
        <v>10</v>
      </c>
      <c r="F166" s="24" t="s">
        <v>10</v>
      </c>
      <c r="G166" s="24" t="s">
        <v>10</v>
      </c>
      <c r="H166" s="24" t="s">
        <v>10</v>
      </c>
      <c r="I166" s="24" t="s">
        <v>10</v>
      </c>
      <c r="J166" s="25"/>
    </row>
    <row r="167" spans="1:10" ht="21" customHeight="1">
      <c r="A167" s="26" t="s">
        <v>10</v>
      </c>
      <c r="B167" s="27" t="s">
        <v>143</v>
      </c>
      <c r="C167" s="24">
        <v>0</v>
      </c>
      <c r="D167" s="23" t="s">
        <v>10</v>
      </c>
      <c r="E167" s="24" t="s">
        <v>10</v>
      </c>
      <c r="F167" s="24" t="s">
        <v>10</v>
      </c>
      <c r="G167" s="24" t="s">
        <v>10</v>
      </c>
      <c r="H167" s="24" t="s">
        <v>10</v>
      </c>
      <c r="I167" s="24" t="s">
        <v>10</v>
      </c>
      <c r="J167" s="25"/>
    </row>
    <row r="168" spans="1:10" ht="21" customHeight="1">
      <c r="A168" s="26" t="s">
        <v>10</v>
      </c>
      <c r="B168" s="27" t="s">
        <v>132</v>
      </c>
      <c r="C168" s="24">
        <v>4</v>
      </c>
      <c r="D168" s="23" t="s">
        <v>141</v>
      </c>
      <c r="E168" s="24" t="s">
        <v>10</v>
      </c>
      <c r="F168" s="24" t="s">
        <v>10</v>
      </c>
      <c r="G168" s="24" t="s">
        <v>10</v>
      </c>
      <c r="H168" s="24" t="s">
        <v>10</v>
      </c>
      <c r="I168" s="24" t="s">
        <v>10</v>
      </c>
      <c r="J168" s="25"/>
    </row>
    <row r="169" spans="1:10" ht="21" customHeight="1">
      <c r="A169" s="26" t="s">
        <v>10</v>
      </c>
      <c r="B169" s="27" t="s">
        <v>133</v>
      </c>
      <c r="C169" s="24">
        <v>4</v>
      </c>
      <c r="D169" s="23" t="s">
        <v>141</v>
      </c>
      <c r="E169" s="24" t="s">
        <v>10</v>
      </c>
      <c r="F169" s="24" t="s">
        <v>10</v>
      </c>
      <c r="G169" s="24" t="s">
        <v>10</v>
      </c>
      <c r="H169" s="24" t="s">
        <v>10</v>
      </c>
      <c r="I169" s="24" t="s">
        <v>10</v>
      </c>
      <c r="J169" s="25"/>
    </row>
    <row r="170" spans="1:10" ht="21" customHeight="1">
      <c r="A170" s="26" t="s">
        <v>10</v>
      </c>
      <c r="B170" s="27" t="s">
        <v>145</v>
      </c>
      <c r="C170" s="24">
        <v>0</v>
      </c>
      <c r="D170" s="23" t="s">
        <v>10</v>
      </c>
      <c r="E170" s="24" t="s">
        <v>10</v>
      </c>
      <c r="F170" s="24" t="s">
        <v>10</v>
      </c>
      <c r="G170" s="24" t="s">
        <v>10</v>
      </c>
      <c r="H170" s="24" t="s">
        <v>10</v>
      </c>
      <c r="I170" s="24" t="s">
        <v>10</v>
      </c>
      <c r="J170" s="25"/>
    </row>
    <row r="171" spans="1:10" ht="21" customHeight="1">
      <c r="A171" s="26" t="s">
        <v>10</v>
      </c>
      <c r="B171" s="27" t="s">
        <v>133</v>
      </c>
      <c r="C171" s="24">
        <v>8</v>
      </c>
      <c r="D171" s="23" t="s">
        <v>141</v>
      </c>
      <c r="E171" s="24" t="s">
        <v>10</v>
      </c>
      <c r="F171" s="24" t="s">
        <v>10</v>
      </c>
      <c r="G171" s="24" t="s">
        <v>10</v>
      </c>
      <c r="H171" s="24" t="s">
        <v>10</v>
      </c>
      <c r="I171" s="24" t="s">
        <v>10</v>
      </c>
      <c r="J171" s="25"/>
    </row>
    <row r="172" spans="1:10" ht="21" customHeight="1">
      <c r="A172" s="26" t="s">
        <v>10</v>
      </c>
      <c r="B172" s="27" t="s">
        <v>146</v>
      </c>
      <c r="C172" s="24">
        <v>0</v>
      </c>
      <c r="D172" s="23" t="s">
        <v>10</v>
      </c>
      <c r="E172" s="24" t="s">
        <v>10</v>
      </c>
      <c r="F172" s="24" t="s">
        <v>10</v>
      </c>
      <c r="G172" s="24" t="s">
        <v>10</v>
      </c>
      <c r="H172" s="24" t="s">
        <v>10</v>
      </c>
      <c r="I172" s="24" t="s">
        <v>10</v>
      </c>
      <c r="J172" s="25"/>
    </row>
    <row r="173" spans="1:10" ht="21" customHeight="1">
      <c r="A173" s="26" t="s">
        <v>10</v>
      </c>
      <c r="B173" s="27" t="s">
        <v>133</v>
      </c>
      <c r="C173" s="24">
        <v>8</v>
      </c>
      <c r="D173" s="23" t="s">
        <v>141</v>
      </c>
      <c r="E173" s="24" t="s">
        <v>10</v>
      </c>
      <c r="F173" s="24" t="s">
        <v>10</v>
      </c>
      <c r="G173" s="24" t="s">
        <v>10</v>
      </c>
      <c r="H173" s="24" t="s">
        <v>10</v>
      </c>
      <c r="I173" s="24" t="s">
        <v>10</v>
      </c>
      <c r="J173" s="25"/>
    </row>
    <row r="174" spans="1:10" ht="21" customHeight="1">
      <c r="A174" s="26" t="s">
        <v>10</v>
      </c>
      <c r="B174" s="27" t="s">
        <v>147</v>
      </c>
      <c r="C174" s="24">
        <v>0</v>
      </c>
      <c r="D174" s="23" t="s">
        <v>10</v>
      </c>
      <c r="E174" s="24" t="s">
        <v>10</v>
      </c>
      <c r="F174" s="24" t="s">
        <v>10</v>
      </c>
      <c r="G174" s="24" t="s">
        <v>10</v>
      </c>
      <c r="H174" s="24" t="s">
        <v>10</v>
      </c>
      <c r="I174" s="24" t="s">
        <v>10</v>
      </c>
      <c r="J174" s="25"/>
    </row>
    <row r="175" spans="1:10" ht="21" customHeight="1">
      <c r="A175" s="26" t="s">
        <v>10</v>
      </c>
      <c r="B175" s="27" t="s">
        <v>133</v>
      </c>
      <c r="C175" s="24">
        <v>8</v>
      </c>
      <c r="D175" s="23" t="s">
        <v>141</v>
      </c>
      <c r="E175" s="24" t="s">
        <v>10</v>
      </c>
      <c r="F175" s="24" t="s">
        <v>10</v>
      </c>
      <c r="G175" s="24" t="s">
        <v>10</v>
      </c>
      <c r="H175" s="24" t="s">
        <v>10</v>
      </c>
      <c r="I175" s="24" t="s">
        <v>10</v>
      </c>
      <c r="J175" s="25"/>
    </row>
    <row r="176" spans="1:10" ht="21" customHeight="1">
      <c r="A176" s="26" t="s">
        <v>10</v>
      </c>
      <c r="B176" s="27" t="s">
        <v>148</v>
      </c>
      <c r="C176" s="24">
        <v>0</v>
      </c>
      <c r="D176" s="23" t="s">
        <v>10</v>
      </c>
      <c r="E176" s="24" t="s">
        <v>10</v>
      </c>
      <c r="F176" s="24" t="s">
        <v>10</v>
      </c>
      <c r="G176" s="24" t="s">
        <v>10</v>
      </c>
      <c r="H176" s="24" t="s">
        <v>10</v>
      </c>
      <c r="I176" s="24" t="s">
        <v>10</v>
      </c>
      <c r="J176" s="25"/>
    </row>
    <row r="177" spans="1:10" ht="21" customHeight="1">
      <c r="A177" s="26" t="s">
        <v>10</v>
      </c>
      <c r="B177" s="27" t="s">
        <v>132</v>
      </c>
      <c r="C177" s="24">
        <v>8</v>
      </c>
      <c r="D177" s="23" t="s">
        <v>141</v>
      </c>
      <c r="E177" s="24" t="s">
        <v>10</v>
      </c>
      <c r="F177" s="24" t="s">
        <v>10</v>
      </c>
      <c r="G177" s="24" t="s">
        <v>10</v>
      </c>
      <c r="H177" s="24" t="s">
        <v>10</v>
      </c>
      <c r="I177" s="24" t="s">
        <v>10</v>
      </c>
      <c r="J177" s="25"/>
    </row>
    <row r="178" spans="1:10" ht="21" customHeight="1">
      <c r="A178" s="109"/>
      <c r="B178" s="114" t="s">
        <v>133</v>
      </c>
      <c r="C178" s="51">
        <v>12</v>
      </c>
      <c r="D178" s="52" t="s">
        <v>141</v>
      </c>
      <c r="E178" s="24" t="s">
        <v>10</v>
      </c>
      <c r="F178" s="24" t="s">
        <v>10</v>
      </c>
      <c r="G178" s="24" t="s">
        <v>10</v>
      </c>
      <c r="H178" s="24" t="s">
        <v>10</v>
      </c>
      <c r="I178" s="24" t="s">
        <v>10</v>
      </c>
      <c r="J178" s="25"/>
    </row>
    <row r="179" spans="1:10" ht="21" customHeight="1">
      <c r="A179" s="26"/>
      <c r="B179" s="27" t="s">
        <v>149</v>
      </c>
      <c r="C179" s="24">
        <v>0</v>
      </c>
      <c r="D179" s="23" t="s">
        <v>10</v>
      </c>
      <c r="E179" s="24" t="s">
        <v>10</v>
      </c>
      <c r="F179" s="24" t="s">
        <v>10</v>
      </c>
      <c r="G179" s="24" t="s">
        <v>10</v>
      </c>
      <c r="H179" s="24" t="s">
        <v>10</v>
      </c>
      <c r="I179" s="24" t="s">
        <v>10</v>
      </c>
      <c r="J179" s="25"/>
    </row>
    <row r="180" spans="1:10" ht="21" customHeight="1">
      <c r="A180" s="26" t="s">
        <v>10</v>
      </c>
      <c r="B180" s="27" t="s">
        <v>150</v>
      </c>
      <c r="C180" s="24">
        <v>16</v>
      </c>
      <c r="D180" s="23" t="s">
        <v>43</v>
      </c>
      <c r="E180" s="24" t="s">
        <v>10</v>
      </c>
      <c r="F180" s="24" t="s">
        <v>10</v>
      </c>
      <c r="G180" s="24" t="s">
        <v>10</v>
      </c>
      <c r="H180" s="24" t="s">
        <v>10</v>
      </c>
      <c r="I180" s="24" t="s">
        <v>10</v>
      </c>
      <c r="J180" s="25"/>
    </row>
    <row r="181" spans="1:10" ht="21" customHeight="1">
      <c r="A181" s="26" t="s">
        <v>10</v>
      </c>
      <c r="B181" s="27" t="s">
        <v>151</v>
      </c>
      <c r="C181" s="24">
        <v>112</v>
      </c>
      <c r="D181" s="23" t="s">
        <v>43</v>
      </c>
      <c r="E181" s="24" t="s">
        <v>10</v>
      </c>
      <c r="F181" s="24" t="s">
        <v>10</v>
      </c>
      <c r="G181" s="24" t="s">
        <v>10</v>
      </c>
      <c r="H181" s="24" t="s">
        <v>10</v>
      </c>
      <c r="I181" s="24" t="s">
        <v>10</v>
      </c>
      <c r="J181" s="25"/>
    </row>
    <row r="182" spans="1:10" ht="21" customHeight="1">
      <c r="A182" s="26" t="s">
        <v>10</v>
      </c>
      <c r="B182" s="27" t="s">
        <v>152</v>
      </c>
      <c r="C182" s="24">
        <v>64</v>
      </c>
      <c r="D182" s="23" t="s">
        <v>43</v>
      </c>
      <c r="E182" s="24" t="s">
        <v>10</v>
      </c>
      <c r="F182" s="24" t="s">
        <v>10</v>
      </c>
      <c r="G182" s="24" t="s">
        <v>10</v>
      </c>
      <c r="H182" s="24" t="s">
        <v>10</v>
      </c>
      <c r="I182" s="24" t="s">
        <v>10</v>
      </c>
      <c r="J182" s="25"/>
    </row>
    <row r="183" spans="1:10" ht="21" customHeight="1">
      <c r="A183" s="26" t="s">
        <v>10</v>
      </c>
      <c r="B183" s="27" t="s">
        <v>134</v>
      </c>
      <c r="C183" s="24">
        <v>0</v>
      </c>
      <c r="D183" s="23" t="s">
        <v>10</v>
      </c>
      <c r="E183" s="24" t="s">
        <v>10</v>
      </c>
      <c r="F183" s="24" t="s">
        <v>10</v>
      </c>
      <c r="G183" s="24" t="s">
        <v>10</v>
      </c>
      <c r="H183" s="24" t="s">
        <v>10</v>
      </c>
      <c r="I183" s="24" t="s">
        <v>10</v>
      </c>
      <c r="J183" s="25"/>
    </row>
    <row r="184" spans="1:10" ht="21" customHeight="1">
      <c r="A184" s="26" t="s">
        <v>10</v>
      </c>
      <c r="B184" s="27" t="s">
        <v>153</v>
      </c>
      <c r="C184" s="24">
        <v>8</v>
      </c>
      <c r="D184" s="23" t="s">
        <v>141</v>
      </c>
      <c r="E184" s="24" t="s">
        <v>10</v>
      </c>
      <c r="F184" s="24" t="s">
        <v>10</v>
      </c>
      <c r="G184" s="24" t="s">
        <v>10</v>
      </c>
      <c r="H184" s="24" t="s">
        <v>10</v>
      </c>
      <c r="I184" s="24" t="s">
        <v>10</v>
      </c>
      <c r="J184" s="25"/>
    </row>
    <row r="185" spans="1:10" ht="21" customHeight="1">
      <c r="A185" s="26" t="s">
        <v>10</v>
      </c>
      <c r="B185" s="27" t="s">
        <v>154</v>
      </c>
      <c r="C185" s="24">
        <v>28</v>
      </c>
      <c r="D185" s="23" t="s">
        <v>141</v>
      </c>
      <c r="E185" s="24" t="s">
        <v>10</v>
      </c>
      <c r="F185" s="24" t="s">
        <v>10</v>
      </c>
      <c r="G185" s="24" t="s">
        <v>10</v>
      </c>
      <c r="H185" s="24" t="s">
        <v>10</v>
      </c>
      <c r="I185" s="24" t="s">
        <v>10</v>
      </c>
      <c r="J185" s="25"/>
    </row>
    <row r="186" spans="1:10" ht="21" customHeight="1">
      <c r="A186" s="26" t="s">
        <v>10</v>
      </c>
      <c r="B186" s="27" t="s">
        <v>155</v>
      </c>
      <c r="C186" s="24">
        <v>52</v>
      </c>
      <c r="D186" s="23" t="s">
        <v>141</v>
      </c>
      <c r="E186" s="24" t="s">
        <v>10</v>
      </c>
      <c r="F186" s="24" t="s">
        <v>10</v>
      </c>
      <c r="G186" s="24" t="s">
        <v>10</v>
      </c>
      <c r="H186" s="24" t="s">
        <v>10</v>
      </c>
      <c r="I186" s="24" t="s">
        <v>10</v>
      </c>
      <c r="J186" s="25"/>
    </row>
    <row r="187" spans="1:10" ht="21" customHeight="1">
      <c r="A187" s="26" t="s">
        <v>10</v>
      </c>
      <c r="B187" s="27" t="s">
        <v>156</v>
      </c>
      <c r="C187" s="24">
        <v>0</v>
      </c>
      <c r="D187" s="23" t="s">
        <v>10</v>
      </c>
      <c r="E187" s="24" t="s">
        <v>10</v>
      </c>
      <c r="F187" s="24" t="s">
        <v>10</v>
      </c>
      <c r="G187" s="24" t="s">
        <v>10</v>
      </c>
      <c r="H187" s="24" t="s">
        <v>10</v>
      </c>
      <c r="I187" s="24" t="s">
        <v>10</v>
      </c>
      <c r="J187" s="25"/>
    </row>
    <row r="188" spans="1:10" ht="21" customHeight="1">
      <c r="A188" s="26" t="s">
        <v>10</v>
      </c>
      <c r="B188" s="27" t="s">
        <v>155</v>
      </c>
      <c r="C188" s="24">
        <v>24</v>
      </c>
      <c r="D188" s="23" t="s">
        <v>141</v>
      </c>
      <c r="E188" s="24" t="s">
        <v>10</v>
      </c>
      <c r="F188" s="24" t="s">
        <v>10</v>
      </c>
      <c r="G188" s="24" t="s">
        <v>10</v>
      </c>
      <c r="H188" s="24" t="s">
        <v>10</v>
      </c>
      <c r="I188" s="24" t="s">
        <v>10</v>
      </c>
      <c r="J188" s="25"/>
    </row>
    <row r="189" spans="1:10" ht="21" customHeight="1">
      <c r="A189" s="26" t="s">
        <v>10</v>
      </c>
      <c r="B189" s="27" t="s">
        <v>136</v>
      </c>
      <c r="C189" s="24">
        <v>0</v>
      </c>
      <c r="D189" s="23" t="s">
        <v>10</v>
      </c>
      <c r="E189" s="24" t="s">
        <v>10</v>
      </c>
      <c r="F189" s="24" t="s">
        <v>10</v>
      </c>
      <c r="G189" s="24" t="s">
        <v>10</v>
      </c>
      <c r="H189" s="24" t="s">
        <v>10</v>
      </c>
      <c r="I189" s="24" t="s">
        <v>10</v>
      </c>
      <c r="J189" s="25"/>
    </row>
    <row r="190" spans="1:10" ht="21" customHeight="1">
      <c r="A190" s="26" t="s">
        <v>10</v>
      </c>
      <c r="B190" s="27" t="s">
        <v>155</v>
      </c>
      <c r="C190" s="24">
        <v>16</v>
      </c>
      <c r="D190" s="23" t="s">
        <v>141</v>
      </c>
      <c r="E190" s="24" t="s">
        <v>10</v>
      </c>
      <c r="F190" s="24" t="s">
        <v>10</v>
      </c>
      <c r="G190" s="24" t="s">
        <v>10</v>
      </c>
      <c r="H190" s="24" t="s">
        <v>10</v>
      </c>
      <c r="I190" s="24" t="s">
        <v>10</v>
      </c>
      <c r="J190" s="25"/>
    </row>
    <row r="191" spans="1:10" ht="21" customHeight="1">
      <c r="A191" s="26" t="s">
        <v>10</v>
      </c>
      <c r="B191" s="27" t="s">
        <v>157</v>
      </c>
      <c r="C191" s="24">
        <v>0</v>
      </c>
      <c r="D191" s="23" t="s">
        <v>10</v>
      </c>
      <c r="E191" s="24" t="s">
        <v>10</v>
      </c>
      <c r="F191" s="24" t="s">
        <v>10</v>
      </c>
      <c r="G191" s="24" t="s">
        <v>10</v>
      </c>
      <c r="H191" s="24" t="s">
        <v>10</v>
      </c>
      <c r="I191" s="24" t="s">
        <v>10</v>
      </c>
      <c r="J191" s="25"/>
    </row>
    <row r="192" spans="1:10" ht="21" customHeight="1">
      <c r="A192" s="26" t="s">
        <v>10</v>
      </c>
      <c r="B192" s="27" t="s">
        <v>155</v>
      </c>
      <c r="C192" s="24">
        <v>24</v>
      </c>
      <c r="D192" s="23" t="s">
        <v>141</v>
      </c>
      <c r="E192" s="24" t="s">
        <v>10</v>
      </c>
      <c r="F192" s="24" t="s">
        <v>10</v>
      </c>
      <c r="G192" s="24" t="s">
        <v>10</v>
      </c>
      <c r="H192" s="24" t="s">
        <v>10</v>
      </c>
      <c r="I192" s="24" t="s">
        <v>10</v>
      </c>
      <c r="J192" s="25"/>
    </row>
    <row r="193" spans="1:10" ht="21" customHeight="1">
      <c r="A193" s="26" t="s">
        <v>10</v>
      </c>
      <c r="B193" s="27" t="s">
        <v>158</v>
      </c>
      <c r="C193" s="24">
        <v>0</v>
      </c>
      <c r="D193" s="23" t="s">
        <v>10</v>
      </c>
      <c r="E193" s="24" t="s">
        <v>10</v>
      </c>
      <c r="F193" s="24" t="s">
        <v>10</v>
      </c>
      <c r="G193" s="24" t="s">
        <v>10</v>
      </c>
      <c r="H193" s="24" t="s">
        <v>10</v>
      </c>
      <c r="I193" s="24" t="s">
        <v>10</v>
      </c>
      <c r="J193" s="25"/>
    </row>
    <row r="194" spans="1:10" ht="21" customHeight="1">
      <c r="A194" s="26" t="s">
        <v>10</v>
      </c>
      <c r="B194" s="27" t="s">
        <v>154</v>
      </c>
      <c r="C194" s="24">
        <v>8</v>
      </c>
      <c r="D194" s="23" t="s">
        <v>141</v>
      </c>
      <c r="E194" s="24" t="s">
        <v>10</v>
      </c>
      <c r="F194" s="24" t="s">
        <v>10</v>
      </c>
      <c r="G194" s="24" t="s">
        <v>10</v>
      </c>
      <c r="H194" s="24" t="s">
        <v>10</v>
      </c>
      <c r="I194" s="24" t="s">
        <v>10</v>
      </c>
      <c r="J194" s="25"/>
    </row>
    <row r="195" spans="1:10" ht="21" customHeight="1">
      <c r="A195" s="26"/>
      <c r="B195" s="27" t="s">
        <v>159</v>
      </c>
      <c r="C195" s="24">
        <v>1</v>
      </c>
      <c r="D195" s="23" t="s">
        <v>165</v>
      </c>
      <c r="E195" s="24" t="s">
        <v>10</v>
      </c>
      <c r="F195" s="24" t="s">
        <v>10</v>
      </c>
      <c r="G195" s="24" t="s">
        <v>10</v>
      </c>
      <c r="H195" s="24" t="s">
        <v>10</v>
      </c>
      <c r="I195" s="24" t="s">
        <v>10</v>
      </c>
      <c r="J195" s="25"/>
    </row>
    <row r="196" spans="1:10" ht="21" customHeight="1">
      <c r="A196" s="26" t="s">
        <v>10</v>
      </c>
      <c r="B196" s="27" t="s">
        <v>160</v>
      </c>
      <c r="C196" s="24">
        <v>72</v>
      </c>
      <c r="D196" s="23" t="s">
        <v>43</v>
      </c>
      <c r="E196" s="24" t="s">
        <v>10</v>
      </c>
      <c r="F196" s="24" t="s">
        <v>10</v>
      </c>
      <c r="G196" s="24" t="s">
        <v>10</v>
      </c>
      <c r="H196" s="24" t="s">
        <v>10</v>
      </c>
      <c r="I196" s="24" t="s">
        <v>10</v>
      </c>
      <c r="J196" s="25"/>
    </row>
    <row r="197" spans="1:10" ht="21" customHeight="1">
      <c r="A197" s="26" t="s">
        <v>10</v>
      </c>
      <c r="B197" s="27" t="s">
        <v>161</v>
      </c>
      <c r="C197" s="24">
        <v>16</v>
      </c>
      <c r="D197" s="23" t="s">
        <v>166</v>
      </c>
      <c r="E197" s="24" t="s">
        <v>10</v>
      </c>
      <c r="F197" s="24" t="s">
        <v>10</v>
      </c>
      <c r="G197" s="24" t="s">
        <v>10</v>
      </c>
      <c r="H197" s="24" t="s">
        <v>10</v>
      </c>
      <c r="I197" s="24" t="s">
        <v>10</v>
      </c>
      <c r="J197" s="25"/>
    </row>
    <row r="198" spans="1:10" ht="21" customHeight="1">
      <c r="A198" s="26" t="s">
        <v>10</v>
      </c>
      <c r="B198" s="27" t="s">
        <v>162</v>
      </c>
      <c r="C198" s="24">
        <v>4</v>
      </c>
      <c r="D198" s="23" t="s">
        <v>166</v>
      </c>
      <c r="E198" s="24" t="s">
        <v>10</v>
      </c>
      <c r="F198" s="24" t="s">
        <v>10</v>
      </c>
      <c r="G198" s="24" t="s">
        <v>10</v>
      </c>
      <c r="H198" s="24" t="s">
        <v>10</v>
      </c>
      <c r="I198" s="24" t="s">
        <v>10</v>
      </c>
      <c r="J198" s="25"/>
    </row>
    <row r="199" spans="1:10" ht="21" customHeight="1">
      <c r="A199" s="26" t="s">
        <v>10</v>
      </c>
      <c r="B199" s="27" t="s">
        <v>164</v>
      </c>
      <c r="C199" s="24">
        <v>4</v>
      </c>
      <c r="D199" s="23" t="s">
        <v>167</v>
      </c>
      <c r="E199" s="24" t="s">
        <v>10</v>
      </c>
      <c r="F199" s="24" t="s">
        <v>10</v>
      </c>
      <c r="G199" s="24" t="s">
        <v>10</v>
      </c>
      <c r="H199" s="24" t="s">
        <v>10</v>
      </c>
      <c r="I199" s="24" t="s">
        <v>10</v>
      </c>
      <c r="J199" s="25"/>
    </row>
    <row r="200" spans="1:10" ht="21" customHeight="1">
      <c r="A200" s="26" t="s">
        <v>10</v>
      </c>
      <c r="B200" s="27" t="s">
        <v>163</v>
      </c>
      <c r="C200" s="24">
        <v>4</v>
      </c>
      <c r="D200" s="23" t="s">
        <v>44</v>
      </c>
      <c r="E200" s="24" t="s">
        <v>10</v>
      </c>
      <c r="F200" s="24" t="s">
        <v>10</v>
      </c>
      <c r="G200" s="24" t="s">
        <v>10</v>
      </c>
      <c r="H200" s="24" t="s">
        <v>10</v>
      </c>
      <c r="I200" s="24" t="s">
        <v>10</v>
      </c>
      <c r="J200" s="25"/>
    </row>
    <row r="201" spans="1:10" ht="21" customHeight="1">
      <c r="A201" s="109"/>
      <c r="B201" s="116" t="s">
        <v>168</v>
      </c>
      <c r="C201" s="111" t="s">
        <v>10</v>
      </c>
      <c r="D201" s="52"/>
      <c r="E201" s="24" t="s">
        <v>10</v>
      </c>
      <c r="F201" s="24" t="s">
        <v>10</v>
      </c>
      <c r="G201" s="24" t="s">
        <v>10</v>
      </c>
      <c r="H201" s="24" t="s">
        <v>10</v>
      </c>
      <c r="I201" s="24" t="s">
        <v>10</v>
      </c>
      <c r="J201" s="25"/>
    </row>
    <row r="202" spans="1:10" ht="21" customHeight="1">
      <c r="A202" s="21">
        <v>4</v>
      </c>
      <c r="B202" s="42" t="s">
        <v>280</v>
      </c>
      <c r="C202" s="22"/>
      <c r="D202" s="23"/>
      <c r="E202" s="24" t="s">
        <v>10</v>
      </c>
      <c r="F202" s="24" t="s">
        <v>10</v>
      </c>
      <c r="G202" s="24" t="s">
        <v>10</v>
      </c>
      <c r="H202" s="24" t="s">
        <v>10</v>
      </c>
      <c r="I202" s="24" t="s">
        <v>10</v>
      </c>
      <c r="J202" s="25"/>
    </row>
    <row r="203" spans="1:10" ht="21" customHeight="1">
      <c r="A203" s="26" t="s">
        <v>10</v>
      </c>
      <c r="B203" s="27" t="s">
        <v>85</v>
      </c>
      <c r="C203" s="24" t="s">
        <v>10</v>
      </c>
      <c r="D203" s="23" t="s">
        <v>22</v>
      </c>
      <c r="E203" s="24" t="s">
        <v>10</v>
      </c>
      <c r="F203" s="24" t="s">
        <v>10</v>
      </c>
      <c r="G203" s="24" t="s">
        <v>10</v>
      </c>
      <c r="H203" s="24" t="s">
        <v>10</v>
      </c>
      <c r="I203" s="24" t="s">
        <v>10</v>
      </c>
      <c r="J203" s="25"/>
    </row>
    <row r="204" spans="1:10" ht="21" customHeight="1">
      <c r="A204" s="26" t="s">
        <v>10</v>
      </c>
      <c r="B204" s="27" t="s">
        <v>86</v>
      </c>
      <c r="C204" s="24" t="s">
        <v>10</v>
      </c>
      <c r="D204" s="23" t="s">
        <v>22</v>
      </c>
      <c r="E204" s="24" t="s">
        <v>10</v>
      </c>
      <c r="F204" s="24" t="s">
        <v>10</v>
      </c>
      <c r="G204" s="24" t="s">
        <v>10</v>
      </c>
      <c r="H204" s="24" t="s">
        <v>10</v>
      </c>
      <c r="I204" s="24" t="s">
        <v>10</v>
      </c>
      <c r="J204" s="25"/>
    </row>
    <row r="205" spans="1:10" ht="21" customHeight="1">
      <c r="A205" s="26" t="s">
        <v>10</v>
      </c>
      <c r="B205" s="27" t="s">
        <v>87</v>
      </c>
      <c r="C205" s="24" t="s">
        <v>10</v>
      </c>
      <c r="D205" s="23" t="s">
        <v>22</v>
      </c>
      <c r="E205" s="24" t="s">
        <v>10</v>
      </c>
      <c r="F205" s="24" t="s">
        <v>10</v>
      </c>
      <c r="G205" s="24" t="s">
        <v>10</v>
      </c>
      <c r="H205" s="24" t="s">
        <v>10</v>
      </c>
      <c r="I205" s="24" t="s">
        <v>10</v>
      </c>
      <c r="J205" s="25"/>
    </row>
    <row r="206" spans="1:10" ht="21" customHeight="1">
      <c r="A206" s="26" t="s">
        <v>10</v>
      </c>
      <c r="B206" s="27" t="s">
        <v>88</v>
      </c>
      <c r="C206" s="24" t="s">
        <v>10</v>
      </c>
      <c r="D206" s="23" t="s">
        <v>22</v>
      </c>
      <c r="E206" s="24" t="s">
        <v>10</v>
      </c>
      <c r="F206" s="24" t="s">
        <v>10</v>
      </c>
      <c r="G206" s="24" t="s">
        <v>10</v>
      </c>
      <c r="H206" s="24" t="s">
        <v>10</v>
      </c>
      <c r="I206" s="24" t="s">
        <v>10</v>
      </c>
      <c r="J206" s="25"/>
    </row>
    <row r="207" spans="1:10" ht="21" customHeight="1">
      <c r="A207" s="26" t="s">
        <v>10</v>
      </c>
      <c r="B207" s="27" t="s">
        <v>89</v>
      </c>
      <c r="C207" s="24" t="s">
        <v>10</v>
      </c>
      <c r="D207" s="23" t="s">
        <v>22</v>
      </c>
      <c r="E207" s="24" t="s">
        <v>10</v>
      </c>
      <c r="F207" s="24" t="s">
        <v>10</v>
      </c>
      <c r="G207" s="24" t="s">
        <v>10</v>
      </c>
      <c r="H207" s="24" t="s">
        <v>10</v>
      </c>
      <c r="I207" s="24" t="s">
        <v>10</v>
      </c>
      <c r="J207" s="25"/>
    </row>
    <row r="208" spans="1:10" ht="21" customHeight="1">
      <c r="A208" s="19"/>
      <c r="B208" s="41" t="s">
        <v>90</v>
      </c>
      <c r="C208" s="28" t="s">
        <v>10</v>
      </c>
      <c r="D208" s="29"/>
      <c r="E208" s="24" t="s">
        <v>10</v>
      </c>
      <c r="F208" s="24" t="s">
        <v>10</v>
      </c>
      <c r="G208" s="24" t="s">
        <v>10</v>
      </c>
      <c r="H208" s="24" t="s">
        <v>10</v>
      </c>
      <c r="I208" s="24" t="s">
        <v>10</v>
      </c>
      <c r="J208" s="25"/>
    </row>
    <row r="209" spans="1:10" ht="21" customHeight="1">
      <c r="A209" s="26"/>
      <c r="B209" s="39" t="s">
        <v>85</v>
      </c>
      <c r="C209" s="22" t="s">
        <v>10</v>
      </c>
      <c r="D209" s="23"/>
      <c r="E209" s="24" t="s">
        <v>10</v>
      </c>
      <c r="F209" s="24" t="s">
        <v>10</v>
      </c>
      <c r="G209" s="24" t="s">
        <v>10</v>
      </c>
      <c r="H209" s="24" t="s">
        <v>10</v>
      </c>
      <c r="I209" s="24" t="s">
        <v>10</v>
      </c>
      <c r="J209" s="25"/>
    </row>
    <row r="210" spans="1:10" ht="21" customHeight="1">
      <c r="A210" s="26" t="s">
        <v>10</v>
      </c>
      <c r="B210" s="27" t="s">
        <v>91</v>
      </c>
      <c r="C210" s="24">
        <v>4</v>
      </c>
      <c r="D210" s="23" t="s">
        <v>96</v>
      </c>
      <c r="E210" s="24" t="s">
        <v>10</v>
      </c>
      <c r="F210" s="24" t="s">
        <v>10</v>
      </c>
      <c r="G210" s="24" t="s">
        <v>10</v>
      </c>
      <c r="H210" s="24" t="s">
        <v>10</v>
      </c>
      <c r="I210" s="24" t="s">
        <v>10</v>
      </c>
      <c r="J210" s="25"/>
    </row>
    <row r="211" spans="1:10" ht="21" customHeight="1">
      <c r="A211" s="26" t="s">
        <v>10</v>
      </c>
      <c r="B211" s="27" t="s">
        <v>92</v>
      </c>
      <c r="C211" s="24">
        <v>8</v>
      </c>
      <c r="D211" s="23" t="s">
        <v>96</v>
      </c>
      <c r="E211" s="24" t="s">
        <v>10</v>
      </c>
      <c r="F211" s="24" t="s">
        <v>10</v>
      </c>
      <c r="G211" s="24" t="s">
        <v>10</v>
      </c>
      <c r="H211" s="24" t="s">
        <v>10</v>
      </c>
      <c r="I211" s="24" t="s">
        <v>10</v>
      </c>
      <c r="J211" s="25"/>
    </row>
    <row r="212" spans="1:10" ht="21" customHeight="1">
      <c r="A212" s="26" t="s">
        <v>10</v>
      </c>
      <c r="B212" s="27" t="s">
        <v>93</v>
      </c>
      <c r="C212" s="24">
        <v>4</v>
      </c>
      <c r="D212" s="23" t="s">
        <v>96</v>
      </c>
      <c r="E212" s="24" t="s">
        <v>10</v>
      </c>
      <c r="F212" s="24" t="s">
        <v>10</v>
      </c>
      <c r="G212" s="24" t="s">
        <v>10</v>
      </c>
      <c r="H212" s="24" t="s">
        <v>10</v>
      </c>
      <c r="I212" s="24" t="s">
        <v>10</v>
      </c>
      <c r="J212" s="25"/>
    </row>
    <row r="213" spans="1:10" ht="21" customHeight="1">
      <c r="A213" s="26" t="s">
        <v>10</v>
      </c>
      <c r="B213" s="27" t="s">
        <v>94</v>
      </c>
      <c r="C213" s="24">
        <v>1</v>
      </c>
      <c r="D213" s="23" t="s">
        <v>97</v>
      </c>
      <c r="E213" s="24" t="s">
        <v>10</v>
      </c>
      <c r="F213" s="24" t="s">
        <v>10</v>
      </c>
      <c r="G213" s="24" t="s">
        <v>10</v>
      </c>
      <c r="H213" s="24" t="s">
        <v>10</v>
      </c>
      <c r="I213" s="24" t="s">
        <v>10</v>
      </c>
      <c r="J213" s="25"/>
    </row>
    <row r="214" spans="1:10" ht="21" customHeight="1">
      <c r="A214" s="26" t="s">
        <v>10</v>
      </c>
      <c r="B214" s="25" t="s">
        <v>95</v>
      </c>
      <c r="C214" s="24" t="s">
        <v>10</v>
      </c>
      <c r="D214" s="23" t="s">
        <v>10</v>
      </c>
      <c r="E214" s="24" t="s">
        <v>10</v>
      </c>
      <c r="F214" s="24" t="s">
        <v>10</v>
      </c>
      <c r="G214" s="24" t="s">
        <v>10</v>
      </c>
      <c r="H214" s="24" t="s">
        <v>10</v>
      </c>
      <c r="I214" s="24" t="s">
        <v>10</v>
      </c>
      <c r="J214" s="25"/>
    </row>
    <row r="215" spans="1:10" ht="21" customHeight="1">
      <c r="A215" s="26" t="s">
        <v>10</v>
      </c>
      <c r="B215" s="27" t="s">
        <v>86</v>
      </c>
      <c r="C215" s="24">
        <v>0</v>
      </c>
      <c r="D215" s="23" t="s">
        <v>10</v>
      </c>
      <c r="E215" s="24" t="s">
        <v>10</v>
      </c>
      <c r="F215" s="24" t="s">
        <v>10</v>
      </c>
      <c r="G215" s="24" t="s">
        <v>10</v>
      </c>
      <c r="H215" s="24" t="s">
        <v>10</v>
      </c>
      <c r="I215" s="24" t="s">
        <v>10</v>
      </c>
      <c r="J215" s="25"/>
    </row>
    <row r="216" spans="1:10" ht="21" customHeight="1">
      <c r="A216" s="26" t="s">
        <v>10</v>
      </c>
      <c r="B216" s="27" t="s">
        <v>98</v>
      </c>
      <c r="C216" s="24">
        <v>4</v>
      </c>
      <c r="D216" s="23" t="s">
        <v>96</v>
      </c>
      <c r="E216" s="24" t="s">
        <v>10</v>
      </c>
      <c r="F216" s="24" t="s">
        <v>10</v>
      </c>
      <c r="G216" s="24" t="s">
        <v>10</v>
      </c>
      <c r="H216" s="24" t="s">
        <v>10</v>
      </c>
      <c r="I216" s="24" t="s">
        <v>10</v>
      </c>
      <c r="J216" s="25"/>
    </row>
    <row r="217" spans="1:10" ht="21" customHeight="1">
      <c r="A217" s="26" t="s">
        <v>10</v>
      </c>
      <c r="B217" s="27" t="s">
        <v>99</v>
      </c>
      <c r="C217" s="24">
        <v>4</v>
      </c>
      <c r="D217" s="23" t="s">
        <v>96</v>
      </c>
      <c r="E217" s="24" t="s">
        <v>10</v>
      </c>
      <c r="F217" s="24" t="s">
        <v>10</v>
      </c>
      <c r="G217" s="24" t="s">
        <v>10</v>
      </c>
      <c r="H217" s="24" t="s">
        <v>10</v>
      </c>
      <c r="I217" s="24" t="s">
        <v>10</v>
      </c>
      <c r="J217" s="25"/>
    </row>
    <row r="218" spans="1:10" ht="21" customHeight="1">
      <c r="A218" s="26" t="s">
        <v>10</v>
      </c>
      <c r="B218" s="27" t="s">
        <v>94</v>
      </c>
      <c r="C218" s="24">
        <v>1</v>
      </c>
      <c r="D218" s="23" t="s">
        <v>97</v>
      </c>
      <c r="E218" s="24" t="s">
        <v>10</v>
      </c>
      <c r="F218" s="24" t="s">
        <v>10</v>
      </c>
      <c r="G218" s="24" t="s">
        <v>10</v>
      </c>
      <c r="H218" s="24" t="s">
        <v>10</v>
      </c>
      <c r="I218" s="24" t="s">
        <v>10</v>
      </c>
      <c r="J218" s="25"/>
    </row>
    <row r="219" spans="1:10" ht="21" customHeight="1">
      <c r="A219" s="26" t="s">
        <v>10</v>
      </c>
      <c r="B219" s="25" t="s">
        <v>100</v>
      </c>
      <c r="C219" s="24" t="s">
        <v>10</v>
      </c>
      <c r="D219" s="23" t="s">
        <v>10</v>
      </c>
      <c r="E219" s="24" t="s">
        <v>10</v>
      </c>
      <c r="F219" s="24" t="s">
        <v>10</v>
      </c>
      <c r="G219" s="24" t="s">
        <v>10</v>
      </c>
      <c r="H219" s="24" t="s">
        <v>10</v>
      </c>
      <c r="I219" s="24" t="s">
        <v>10</v>
      </c>
      <c r="J219" s="25"/>
    </row>
    <row r="220" spans="1:10" ht="21" customHeight="1">
      <c r="A220" s="26" t="s">
        <v>10</v>
      </c>
      <c r="B220" s="27" t="s">
        <v>87</v>
      </c>
      <c r="C220" s="24">
        <v>0</v>
      </c>
      <c r="D220" s="23" t="s">
        <v>10</v>
      </c>
      <c r="E220" s="24" t="s">
        <v>10</v>
      </c>
      <c r="F220" s="24" t="s">
        <v>10</v>
      </c>
      <c r="G220" s="24" t="s">
        <v>10</v>
      </c>
      <c r="H220" s="24" t="s">
        <v>10</v>
      </c>
      <c r="I220" s="24" t="s">
        <v>10</v>
      </c>
      <c r="J220" s="25"/>
    </row>
    <row r="221" spans="1:10" ht="21" customHeight="1">
      <c r="A221" s="26" t="s">
        <v>10</v>
      </c>
      <c r="B221" s="27" t="s">
        <v>101</v>
      </c>
      <c r="C221" s="24">
        <v>60</v>
      </c>
      <c r="D221" s="23" t="s">
        <v>108</v>
      </c>
      <c r="E221" s="24" t="s">
        <v>10</v>
      </c>
      <c r="F221" s="24" t="s">
        <v>10</v>
      </c>
      <c r="G221" s="24" t="s">
        <v>10</v>
      </c>
      <c r="H221" s="24" t="s">
        <v>10</v>
      </c>
      <c r="I221" s="24" t="s">
        <v>10</v>
      </c>
      <c r="J221" s="25"/>
    </row>
    <row r="222" spans="1:10" ht="21" customHeight="1">
      <c r="A222" s="26" t="s">
        <v>10</v>
      </c>
      <c r="B222" s="27" t="s">
        <v>102</v>
      </c>
      <c r="C222" s="24">
        <v>36</v>
      </c>
      <c r="D222" s="23" t="s">
        <v>108</v>
      </c>
      <c r="E222" s="24" t="s">
        <v>10</v>
      </c>
      <c r="F222" s="24" t="s">
        <v>10</v>
      </c>
      <c r="G222" s="24" t="s">
        <v>10</v>
      </c>
      <c r="H222" s="24" t="s">
        <v>10</v>
      </c>
      <c r="I222" s="24" t="s">
        <v>10</v>
      </c>
      <c r="J222" s="25"/>
    </row>
    <row r="223" spans="1:10" ht="21" customHeight="1">
      <c r="A223" s="19"/>
      <c r="B223" s="43" t="s">
        <v>103</v>
      </c>
      <c r="C223" s="44">
        <v>120</v>
      </c>
      <c r="D223" s="46" t="s">
        <v>108</v>
      </c>
      <c r="E223" s="24" t="s">
        <v>10</v>
      </c>
      <c r="F223" s="24" t="s">
        <v>10</v>
      </c>
      <c r="G223" s="24" t="s">
        <v>10</v>
      </c>
      <c r="H223" s="24" t="s">
        <v>10</v>
      </c>
      <c r="I223" s="24" t="s">
        <v>10</v>
      </c>
      <c r="J223" s="25"/>
    </row>
    <row r="224" spans="1:10" ht="21" customHeight="1">
      <c r="A224" s="26"/>
      <c r="B224" s="27" t="s">
        <v>104</v>
      </c>
      <c r="C224" s="24">
        <v>80</v>
      </c>
      <c r="D224" s="23" t="s">
        <v>108</v>
      </c>
      <c r="E224" s="24" t="s">
        <v>10</v>
      </c>
      <c r="F224" s="24" t="s">
        <v>10</v>
      </c>
      <c r="G224" s="24" t="s">
        <v>10</v>
      </c>
      <c r="H224" s="24" t="s">
        <v>10</v>
      </c>
      <c r="I224" s="24" t="s">
        <v>10</v>
      </c>
      <c r="J224" s="25"/>
    </row>
    <row r="225" spans="1:10" ht="21" customHeight="1">
      <c r="A225" s="26" t="s">
        <v>10</v>
      </c>
      <c r="B225" s="27" t="s">
        <v>105</v>
      </c>
      <c r="C225" s="24">
        <v>40</v>
      </c>
      <c r="D225" s="23" t="s">
        <v>108</v>
      </c>
      <c r="E225" s="24" t="s">
        <v>10</v>
      </c>
      <c r="F225" s="24" t="s">
        <v>10</v>
      </c>
      <c r="G225" s="24" t="s">
        <v>10</v>
      </c>
      <c r="H225" s="24" t="s">
        <v>10</v>
      </c>
      <c r="I225" s="24" t="s">
        <v>10</v>
      </c>
      <c r="J225" s="25"/>
    </row>
    <row r="226" spans="1:10" ht="21" customHeight="1">
      <c r="A226" s="26" t="s">
        <v>10</v>
      </c>
      <c r="B226" s="27" t="s">
        <v>106</v>
      </c>
      <c r="C226" s="24">
        <v>500</v>
      </c>
      <c r="D226" s="23" t="s">
        <v>108</v>
      </c>
      <c r="E226" s="24" t="s">
        <v>10</v>
      </c>
      <c r="F226" s="24" t="s">
        <v>10</v>
      </c>
      <c r="G226" s="24" t="s">
        <v>10</v>
      </c>
      <c r="H226" s="24" t="s">
        <v>10</v>
      </c>
      <c r="I226" s="24" t="s">
        <v>10</v>
      </c>
      <c r="J226" s="25"/>
    </row>
    <row r="227" spans="1:10" ht="21" customHeight="1">
      <c r="A227" s="26" t="s">
        <v>10</v>
      </c>
      <c r="B227" s="27" t="s">
        <v>107</v>
      </c>
      <c r="C227" s="24">
        <v>500</v>
      </c>
      <c r="D227" s="23" t="s">
        <v>108</v>
      </c>
      <c r="E227" s="24" t="s">
        <v>10</v>
      </c>
      <c r="F227" s="24" t="s">
        <v>10</v>
      </c>
      <c r="G227" s="24" t="s">
        <v>10</v>
      </c>
      <c r="H227" s="24" t="s">
        <v>10</v>
      </c>
      <c r="I227" s="24" t="s">
        <v>10</v>
      </c>
      <c r="J227" s="25"/>
    </row>
    <row r="228" spans="1:10" ht="21" customHeight="1">
      <c r="A228" s="26" t="s">
        <v>10</v>
      </c>
      <c r="B228" s="27" t="s">
        <v>94</v>
      </c>
      <c r="C228" s="24">
        <v>1</v>
      </c>
      <c r="D228" s="23" t="s">
        <v>97</v>
      </c>
      <c r="E228" s="24" t="s">
        <v>10</v>
      </c>
      <c r="F228" s="24" t="s">
        <v>10</v>
      </c>
      <c r="G228" s="24" t="s">
        <v>10</v>
      </c>
      <c r="H228" s="24" t="s">
        <v>10</v>
      </c>
      <c r="I228" s="24" t="s">
        <v>10</v>
      </c>
      <c r="J228" s="25"/>
    </row>
    <row r="229" spans="1:10" ht="21" customHeight="1">
      <c r="A229" s="26" t="s">
        <v>10</v>
      </c>
      <c r="B229" s="25" t="s">
        <v>109</v>
      </c>
      <c r="C229" s="24" t="s">
        <v>10</v>
      </c>
      <c r="D229" s="23" t="s">
        <v>10</v>
      </c>
      <c r="E229" s="24" t="s">
        <v>10</v>
      </c>
      <c r="F229" s="24" t="s">
        <v>10</v>
      </c>
      <c r="G229" s="24" t="s">
        <v>10</v>
      </c>
      <c r="H229" s="24" t="s">
        <v>10</v>
      </c>
      <c r="I229" s="24" t="s">
        <v>10</v>
      </c>
      <c r="J229" s="25"/>
    </row>
    <row r="230" spans="1:10" ht="21" customHeight="1">
      <c r="A230" s="26" t="s">
        <v>10</v>
      </c>
      <c r="B230" s="27" t="s">
        <v>88</v>
      </c>
      <c r="C230" s="24">
        <v>0</v>
      </c>
      <c r="D230" s="23" t="s">
        <v>10</v>
      </c>
      <c r="E230" s="24" t="s">
        <v>10</v>
      </c>
      <c r="F230" s="24" t="s">
        <v>10</v>
      </c>
      <c r="G230" s="24" t="s">
        <v>10</v>
      </c>
      <c r="H230" s="24" t="s">
        <v>10</v>
      </c>
      <c r="I230" s="24" t="s">
        <v>10</v>
      </c>
      <c r="J230" s="25"/>
    </row>
    <row r="231" spans="1:10" ht="21" customHeight="1">
      <c r="A231" s="26" t="s">
        <v>10</v>
      </c>
      <c r="B231" s="27" t="s">
        <v>110</v>
      </c>
      <c r="C231" s="24">
        <v>16</v>
      </c>
      <c r="D231" s="23" t="s">
        <v>96</v>
      </c>
      <c r="E231" s="24" t="s">
        <v>10</v>
      </c>
      <c r="F231" s="24" t="s">
        <v>10</v>
      </c>
      <c r="G231" s="24" t="s">
        <v>10</v>
      </c>
      <c r="H231" s="24" t="s">
        <v>10</v>
      </c>
      <c r="I231" s="24" t="s">
        <v>10</v>
      </c>
      <c r="J231" s="25"/>
    </row>
    <row r="232" spans="1:10" ht="21" customHeight="1">
      <c r="A232" s="26" t="s">
        <v>10</v>
      </c>
      <c r="B232" s="27" t="s">
        <v>111</v>
      </c>
      <c r="C232" s="24">
        <v>20</v>
      </c>
      <c r="D232" s="23" t="s">
        <v>96</v>
      </c>
      <c r="E232" s="24" t="s">
        <v>10</v>
      </c>
      <c r="F232" s="24" t="s">
        <v>10</v>
      </c>
      <c r="G232" s="24" t="s">
        <v>10</v>
      </c>
      <c r="H232" s="24" t="s">
        <v>10</v>
      </c>
      <c r="I232" s="24" t="s">
        <v>10</v>
      </c>
      <c r="J232" s="25"/>
    </row>
    <row r="233" spans="1:10" ht="21" customHeight="1">
      <c r="A233" s="26" t="s">
        <v>10</v>
      </c>
      <c r="B233" s="27" t="s">
        <v>112</v>
      </c>
      <c r="C233" s="24">
        <v>4</v>
      </c>
      <c r="D233" s="23" t="s">
        <v>96</v>
      </c>
      <c r="E233" s="24" t="s">
        <v>10</v>
      </c>
      <c r="F233" s="24" t="s">
        <v>10</v>
      </c>
      <c r="G233" s="24" t="s">
        <v>10</v>
      </c>
      <c r="H233" s="24" t="s">
        <v>10</v>
      </c>
      <c r="I233" s="24" t="s">
        <v>10</v>
      </c>
      <c r="J233" s="25"/>
    </row>
    <row r="234" spans="1:10" ht="21" customHeight="1">
      <c r="A234" s="26" t="s">
        <v>10</v>
      </c>
      <c r="B234" s="27" t="s">
        <v>113</v>
      </c>
      <c r="C234" s="24">
        <v>8</v>
      </c>
      <c r="D234" s="23" t="s">
        <v>96</v>
      </c>
      <c r="E234" s="24" t="s">
        <v>10</v>
      </c>
      <c r="F234" s="24" t="s">
        <v>10</v>
      </c>
      <c r="G234" s="24" t="s">
        <v>10</v>
      </c>
      <c r="H234" s="24" t="s">
        <v>10</v>
      </c>
      <c r="I234" s="24" t="s">
        <v>10</v>
      </c>
      <c r="J234" s="25"/>
    </row>
    <row r="235" spans="1:10" ht="21" customHeight="1">
      <c r="A235" s="26" t="s">
        <v>10</v>
      </c>
      <c r="B235" s="27" t="s">
        <v>114</v>
      </c>
      <c r="C235" s="24">
        <v>8</v>
      </c>
      <c r="D235" s="23" t="s">
        <v>96</v>
      </c>
      <c r="E235" s="24" t="s">
        <v>10</v>
      </c>
      <c r="F235" s="24" t="s">
        <v>10</v>
      </c>
      <c r="G235" s="24" t="s">
        <v>10</v>
      </c>
      <c r="H235" s="24" t="s">
        <v>10</v>
      </c>
      <c r="I235" s="24" t="s">
        <v>10</v>
      </c>
      <c r="J235" s="25"/>
    </row>
    <row r="236" spans="1:10" ht="21" customHeight="1">
      <c r="A236" s="26" t="s">
        <v>10</v>
      </c>
      <c r="B236" s="27" t="s">
        <v>115</v>
      </c>
      <c r="C236" s="24">
        <v>4</v>
      </c>
      <c r="D236" s="23" t="s">
        <v>96</v>
      </c>
      <c r="E236" s="24" t="s">
        <v>10</v>
      </c>
      <c r="F236" s="24" t="s">
        <v>10</v>
      </c>
      <c r="G236" s="24" t="s">
        <v>10</v>
      </c>
      <c r="H236" s="24" t="s">
        <v>10</v>
      </c>
      <c r="I236" s="24" t="s">
        <v>10</v>
      </c>
      <c r="J236" s="25"/>
    </row>
    <row r="237" spans="1:10" ht="21" customHeight="1">
      <c r="A237" s="26" t="s">
        <v>10</v>
      </c>
      <c r="B237" s="27" t="s">
        <v>116</v>
      </c>
      <c r="C237" s="24">
        <v>52</v>
      </c>
      <c r="D237" s="23" t="s">
        <v>96</v>
      </c>
      <c r="E237" s="24" t="s">
        <v>10</v>
      </c>
      <c r="F237" s="24" t="s">
        <v>10</v>
      </c>
      <c r="G237" s="24" t="s">
        <v>10</v>
      </c>
      <c r="H237" s="24" t="s">
        <v>10</v>
      </c>
      <c r="I237" s="24" t="s">
        <v>10</v>
      </c>
      <c r="J237" s="25"/>
    </row>
    <row r="238" spans="1:10" ht="21" customHeight="1">
      <c r="A238" s="26" t="s">
        <v>10</v>
      </c>
      <c r="B238" s="27" t="s">
        <v>117</v>
      </c>
      <c r="C238" s="24">
        <v>16</v>
      </c>
      <c r="D238" s="23" t="s">
        <v>96</v>
      </c>
      <c r="E238" s="24" t="s">
        <v>10</v>
      </c>
      <c r="F238" s="24" t="s">
        <v>10</v>
      </c>
      <c r="G238" s="24" t="s">
        <v>10</v>
      </c>
      <c r="H238" s="24" t="s">
        <v>10</v>
      </c>
      <c r="I238" s="24" t="s">
        <v>10</v>
      </c>
      <c r="J238" s="25"/>
    </row>
    <row r="239" spans="1:10" ht="21" customHeight="1">
      <c r="A239" s="26" t="s">
        <v>10</v>
      </c>
      <c r="B239" s="27" t="s">
        <v>118</v>
      </c>
      <c r="C239" s="24">
        <v>4</v>
      </c>
      <c r="D239" s="23" t="s">
        <v>96</v>
      </c>
      <c r="E239" s="24" t="s">
        <v>10</v>
      </c>
      <c r="F239" s="24" t="s">
        <v>10</v>
      </c>
      <c r="G239" s="24" t="s">
        <v>10</v>
      </c>
      <c r="H239" s="24" t="s">
        <v>10</v>
      </c>
      <c r="I239" s="24" t="s">
        <v>10</v>
      </c>
      <c r="J239" s="25"/>
    </row>
    <row r="240" spans="1:10" ht="21" customHeight="1">
      <c r="A240" s="109"/>
      <c r="B240" s="114" t="s">
        <v>119</v>
      </c>
      <c r="C240" s="51">
        <v>56</v>
      </c>
      <c r="D240" s="115" t="s">
        <v>96</v>
      </c>
      <c r="E240" s="24" t="s">
        <v>10</v>
      </c>
      <c r="F240" s="24" t="s">
        <v>10</v>
      </c>
      <c r="G240" s="24" t="s">
        <v>10</v>
      </c>
      <c r="H240" s="24" t="s">
        <v>10</v>
      </c>
      <c r="I240" s="24" t="s">
        <v>10</v>
      </c>
      <c r="J240" s="25"/>
    </row>
    <row r="241" spans="1:10" ht="21" customHeight="1">
      <c r="A241" s="26"/>
      <c r="B241" s="27" t="s">
        <v>120</v>
      </c>
      <c r="C241" s="24">
        <v>4</v>
      </c>
      <c r="D241" s="23" t="s">
        <v>96</v>
      </c>
      <c r="E241" s="24" t="s">
        <v>10</v>
      </c>
      <c r="F241" s="24" t="s">
        <v>10</v>
      </c>
      <c r="G241" s="24" t="s">
        <v>10</v>
      </c>
      <c r="H241" s="24" t="s">
        <v>10</v>
      </c>
      <c r="I241" s="24" t="s">
        <v>10</v>
      </c>
      <c r="J241" s="25"/>
    </row>
    <row r="242" spans="1:10" ht="21" customHeight="1">
      <c r="A242" s="26" t="s">
        <v>10</v>
      </c>
      <c r="B242" s="27" t="s">
        <v>94</v>
      </c>
      <c r="C242" s="24">
        <v>1</v>
      </c>
      <c r="D242" s="23" t="s">
        <v>97</v>
      </c>
      <c r="E242" s="24" t="s">
        <v>10</v>
      </c>
      <c r="F242" s="24" t="s">
        <v>10</v>
      </c>
      <c r="G242" s="24" t="s">
        <v>10</v>
      </c>
      <c r="H242" s="24" t="s">
        <v>10</v>
      </c>
      <c r="I242" s="24" t="s">
        <v>10</v>
      </c>
      <c r="J242" s="25"/>
    </row>
    <row r="243" spans="1:10" ht="21" customHeight="1">
      <c r="A243" s="26" t="s">
        <v>10</v>
      </c>
      <c r="B243" s="25" t="s">
        <v>121</v>
      </c>
      <c r="C243" s="24" t="s">
        <v>10</v>
      </c>
      <c r="D243" s="23" t="s">
        <v>10</v>
      </c>
      <c r="E243" s="24" t="s">
        <v>10</v>
      </c>
      <c r="F243" s="24" t="s">
        <v>10</v>
      </c>
      <c r="G243" s="24" t="s">
        <v>10</v>
      </c>
      <c r="H243" s="24" t="s">
        <v>10</v>
      </c>
      <c r="I243" s="24" t="s">
        <v>10</v>
      </c>
      <c r="J243" s="25"/>
    </row>
    <row r="244" spans="1:10" ht="21" customHeight="1">
      <c r="A244" s="26" t="s">
        <v>10</v>
      </c>
      <c r="B244" s="27" t="s">
        <v>89</v>
      </c>
      <c r="C244" s="24">
        <v>0</v>
      </c>
      <c r="D244" s="23" t="s">
        <v>10</v>
      </c>
      <c r="E244" s="24" t="s">
        <v>10</v>
      </c>
      <c r="F244" s="24" t="s">
        <v>10</v>
      </c>
      <c r="G244" s="24" t="s">
        <v>10</v>
      </c>
      <c r="H244" s="24" t="s">
        <v>10</v>
      </c>
      <c r="I244" s="24" t="s">
        <v>10</v>
      </c>
      <c r="J244" s="25"/>
    </row>
    <row r="245" spans="1:10" ht="21" customHeight="1">
      <c r="A245" s="26" t="s">
        <v>10</v>
      </c>
      <c r="B245" s="27" t="s">
        <v>122</v>
      </c>
      <c r="C245" s="24">
        <v>200</v>
      </c>
      <c r="D245" s="23" t="s">
        <v>108</v>
      </c>
      <c r="E245" s="24" t="s">
        <v>10</v>
      </c>
      <c r="F245" s="24" t="s">
        <v>10</v>
      </c>
      <c r="G245" s="24" t="s">
        <v>10</v>
      </c>
      <c r="H245" s="24" t="s">
        <v>10</v>
      </c>
      <c r="I245" s="24" t="s">
        <v>10</v>
      </c>
      <c r="J245" s="25"/>
    </row>
    <row r="246" spans="1:10" ht="21" customHeight="1">
      <c r="A246" s="26" t="s">
        <v>10</v>
      </c>
      <c r="B246" s="27" t="s">
        <v>123</v>
      </c>
      <c r="C246" s="24">
        <v>4</v>
      </c>
      <c r="D246" s="23" t="s">
        <v>96</v>
      </c>
      <c r="E246" s="24" t="s">
        <v>10</v>
      </c>
      <c r="F246" s="24" t="s">
        <v>10</v>
      </c>
      <c r="G246" s="24" t="s">
        <v>10</v>
      </c>
      <c r="H246" s="24" t="s">
        <v>10</v>
      </c>
      <c r="I246" s="24" t="s">
        <v>10</v>
      </c>
      <c r="J246" s="25"/>
    </row>
    <row r="247" spans="1:10" ht="21" customHeight="1">
      <c r="A247" s="26" t="s">
        <v>10</v>
      </c>
      <c r="B247" s="27" t="s">
        <v>124</v>
      </c>
      <c r="C247" s="24">
        <v>50</v>
      </c>
      <c r="D247" s="23" t="s">
        <v>108</v>
      </c>
      <c r="E247" s="24" t="s">
        <v>10</v>
      </c>
      <c r="F247" s="24" t="s">
        <v>10</v>
      </c>
      <c r="G247" s="24" t="s">
        <v>10</v>
      </c>
      <c r="H247" s="24" t="s">
        <v>10</v>
      </c>
      <c r="I247" s="24" t="s">
        <v>10</v>
      </c>
      <c r="J247" s="25"/>
    </row>
    <row r="248" spans="1:10" ht="21" customHeight="1">
      <c r="A248" s="26" t="s">
        <v>10</v>
      </c>
      <c r="B248" s="27" t="s">
        <v>94</v>
      </c>
      <c r="C248" s="24">
        <v>1</v>
      </c>
      <c r="D248" s="23" t="s">
        <v>97</v>
      </c>
      <c r="E248" s="24" t="s">
        <v>10</v>
      </c>
      <c r="F248" s="24" t="s">
        <v>10</v>
      </c>
      <c r="G248" s="24" t="s">
        <v>10</v>
      </c>
      <c r="H248" s="24" t="s">
        <v>10</v>
      </c>
      <c r="I248" s="24" t="s">
        <v>10</v>
      </c>
      <c r="J248" s="25"/>
    </row>
    <row r="249" spans="1:10" ht="21" customHeight="1">
      <c r="A249" s="26" t="s">
        <v>10</v>
      </c>
      <c r="B249" s="25" t="s">
        <v>125</v>
      </c>
      <c r="C249" s="24" t="s">
        <v>10</v>
      </c>
      <c r="D249" s="23" t="s">
        <v>10</v>
      </c>
      <c r="E249" s="24" t="s">
        <v>10</v>
      </c>
      <c r="F249" s="24" t="s">
        <v>10</v>
      </c>
      <c r="G249" s="24" t="s">
        <v>10</v>
      </c>
      <c r="H249" s="24" t="s">
        <v>10</v>
      </c>
      <c r="I249" s="24" t="s">
        <v>10</v>
      </c>
      <c r="J249" s="25"/>
    </row>
    <row r="250" spans="1:10" ht="21" customHeight="1">
      <c r="A250" s="21">
        <v>5</v>
      </c>
      <c r="B250" s="40" t="s">
        <v>83</v>
      </c>
      <c r="C250" s="22" t="s">
        <v>10</v>
      </c>
      <c r="D250" s="23"/>
      <c r="E250" s="24" t="s">
        <v>10</v>
      </c>
      <c r="F250" s="24" t="s">
        <v>10</v>
      </c>
      <c r="G250" s="24" t="s">
        <v>10</v>
      </c>
      <c r="H250" s="24" t="s">
        <v>10</v>
      </c>
      <c r="I250" s="24" t="s">
        <v>10</v>
      </c>
      <c r="J250" s="25"/>
    </row>
    <row r="251" spans="1:10" ht="21" customHeight="1">
      <c r="A251" s="26" t="s">
        <v>10</v>
      </c>
      <c r="B251" s="27" t="s">
        <v>10</v>
      </c>
      <c r="C251" s="24" t="s">
        <v>10</v>
      </c>
      <c r="D251" s="23" t="s">
        <v>10</v>
      </c>
      <c r="E251" s="24" t="s">
        <v>10</v>
      </c>
      <c r="F251" s="24" t="s">
        <v>10</v>
      </c>
      <c r="G251" s="24" t="s">
        <v>10</v>
      </c>
      <c r="H251" s="24" t="s">
        <v>10</v>
      </c>
      <c r="I251" s="24" t="s">
        <v>10</v>
      </c>
      <c r="J251" s="25"/>
    </row>
    <row r="252" spans="1:10" ht="21" customHeight="1">
      <c r="A252" s="26" t="s">
        <v>10</v>
      </c>
      <c r="B252" s="27" t="s">
        <v>10</v>
      </c>
      <c r="C252" s="24" t="s">
        <v>10</v>
      </c>
      <c r="D252" s="23" t="s">
        <v>10</v>
      </c>
      <c r="E252" s="24" t="s">
        <v>10</v>
      </c>
      <c r="F252" s="24" t="s">
        <v>10</v>
      </c>
      <c r="G252" s="24" t="s">
        <v>10</v>
      </c>
      <c r="H252" s="24" t="s">
        <v>10</v>
      </c>
      <c r="I252" s="24" t="s">
        <v>10</v>
      </c>
      <c r="J252" s="25"/>
    </row>
    <row r="253" spans="1:10" ht="21" customHeight="1">
      <c r="A253" s="26" t="s">
        <v>10</v>
      </c>
      <c r="B253" s="27" t="s">
        <v>10</v>
      </c>
      <c r="C253" s="24" t="s">
        <v>10</v>
      </c>
      <c r="D253" s="23" t="s">
        <v>10</v>
      </c>
      <c r="E253" s="24" t="s">
        <v>10</v>
      </c>
      <c r="F253" s="24" t="s">
        <v>10</v>
      </c>
      <c r="G253" s="24" t="s">
        <v>10</v>
      </c>
      <c r="H253" s="24" t="s">
        <v>10</v>
      </c>
      <c r="I253" s="24" t="s">
        <v>10</v>
      </c>
      <c r="J253" s="25"/>
    </row>
    <row r="254" spans="1:10" ht="21" customHeight="1">
      <c r="A254" s="26"/>
      <c r="B254" s="27"/>
      <c r="C254" s="24"/>
      <c r="D254" s="23"/>
      <c r="E254" s="24" t="s">
        <v>10</v>
      </c>
      <c r="F254" s="24" t="s">
        <v>10</v>
      </c>
      <c r="G254" s="24" t="s">
        <v>10</v>
      </c>
      <c r="H254" s="24" t="s">
        <v>10</v>
      </c>
      <c r="I254" s="24" t="s">
        <v>10</v>
      </c>
      <c r="J254" s="25"/>
    </row>
    <row r="255" spans="1:10" ht="21" customHeight="1">
      <c r="A255" s="26" t="s">
        <v>10</v>
      </c>
      <c r="B255" s="27" t="s">
        <v>10</v>
      </c>
      <c r="C255" s="24" t="s">
        <v>10</v>
      </c>
      <c r="D255" s="23" t="s">
        <v>10</v>
      </c>
      <c r="E255" s="24" t="s">
        <v>10</v>
      </c>
      <c r="F255" s="24" t="s">
        <v>10</v>
      </c>
      <c r="G255" s="24" t="s">
        <v>10</v>
      </c>
      <c r="H255" s="24" t="s">
        <v>10</v>
      </c>
      <c r="I255" s="24" t="s">
        <v>10</v>
      </c>
      <c r="J255" s="25"/>
    </row>
    <row r="256" spans="1:10" ht="21" customHeight="1">
      <c r="A256" s="19"/>
      <c r="B256" s="41" t="s">
        <v>126</v>
      </c>
      <c r="C256" s="28" t="s">
        <v>10</v>
      </c>
      <c r="D256" s="29"/>
      <c r="E256" s="28"/>
      <c r="F256" s="28"/>
      <c r="G256" s="28"/>
      <c r="H256" s="28"/>
      <c r="I256" s="30" t="s">
        <v>10</v>
      </c>
      <c r="J256" s="13"/>
    </row>
    <row r="257" ht="21" customHeight="1"/>
    <row r="258" ht="21" customHeight="1"/>
    <row r="259" ht="21" customHeight="1"/>
    <row r="260" ht="21" customHeight="1"/>
    <row r="261" ht="21" customHeight="1" hidden="1"/>
    <row r="262" ht="21" customHeight="1" hidden="1"/>
    <row r="263" ht="21" customHeight="1" hidden="1"/>
    <row r="264" ht="21" customHeight="1" hidden="1"/>
    <row r="265" ht="21" customHeight="1" hidden="1"/>
    <row r="266" ht="21" customHeight="1" hidden="1"/>
    <row r="267" ht="21" customHeight="1" hidden="1"/>
    <row r="268" ht="21" customHeight="1" hidden="1"/>
    <row r="269" ht="21" customHeight="1" hidden="1"/>
    <row r="270" ht="21" customHeight="1" hidden="1"/>
    <row r="271" ht="21" customHeight="1" hidden="1"/>
    <row r="272" ht="21" customHeight="1" hidden="1"/>
    <row r="273" ht="21" customHeight="1" hidden="1"/>
    <row r="274" ht="21" customHeight="1" hidden="1"/>
    <row r="275" ht="21" customHeight="1" hidden="1"/>
    <row r="276" ht="21" customHeight="1" hidden="1"/>
    <row r="277" ht="21" customHeight="1" hidden="1"/>
    <row r="278" ht="21" customHeight="1" hidden="1"/>
    <row r="279" ht="21" customHeight="1" hidden="1"/>
    <row r="280" ht="21" customHeight="1" hidden="1"/>
    <row r="281" ht="21" customHeight="1" hidden="1"/>
    <row r="282" ht="21" customHeight="1" hidden="1"/>
    <row r="283" ht="21" customHeight="1" hidden="1"/>
    <row r="284" ht="21" customHeight="1" hidden="1"/>
    <row r="285" ht="21" customHeight="1" hidden="1"/>
    <row r="286" ht="21" customHeight="1" hidden="1"/>
    <row r="287" ht="21" customHeight="1" hidden="1"/>
    <row r="288" ht="21" customHeight="1" hidden="1"/>
    <row r="289" ht="21" customHeight="1" hidden="1"/>
    <row r="290" ht="21" customHeight="1" hidden="1"/>
    <row r="291" ht="21" customHeight="1" hidden="1"/>
    <row r="292" ht="21" customHeight="1" hidden="1"/>
    <row r="293" ht="21" customHeight="1" hidden="1"/>
    <row r="294" ht="21" customHeight="1" hidden="1"/>
    <row r="295" ht="21" customHeight="1" hidden="1"/>
    <row r="296" ht="21" customHeight="1" hidden="1"/>
    <row r="297" ht="21" customHeight="1" hidden="1"/>
    <row r="298" ht="21" customHeight="1" hidden="1"/>
    <row r="299" ht="21" customHeight="1" hidden="1"/>
    <row r="300" ht="21" customHeight="1" hidden="1"/>
    <row r="301" ht="21" customHeight="1" hidden="1"/>
    <row r="302" ht="21" customHeight="1" hidden="1"/>
    <row r="303" ht="21" customHeight="1" hidden="1"/>
    <row r="304" ht="21" customHeight="1" hidden="1"/>
    <row r="305" ht="21" customHeight="1" hidden="1"/>
    <row r="306" ht="21" customHeight="1" hidden="1"/>
    <row r="307" ht="21" customHeight="1" hidden="1"/>
    <row r="308" ht="21" customHeight="1" hidden="1"/>
    <row r="309" ht="21" customHeight="1" hidden="1"/>
    <row r="310" ht="21" customHeight="1" hidden="1"/>
    <row r="311" ht="21" customHeight="1" hidden="1"/>
    <row r="312" ht="21" customHeight="1" hidden="1"/>
    <row r="313" ht="21" customHeight="1" hidden="1"/>
    <row r="314" ht="21" customHeight="1" hidden="1"/>
    <row r="315" ht="21" customHeight="1" hidden="1"/>
    <row r="316" ht="21" customHeight="1" hidden="1"/>
    <row r="317" ht="21" customHeight="1" hidden="1"/>
    <row r="318" ht="21" customHeight="1" hidden="1"/>
    <row r="319" ht="21" customHeight="1" hidden="1"/>
    <row r="320" ht="21" customHeight="1" hidden="1"/>
    <row r="321" ht="21" customHeight="1" hidden="1"/>
    <row r="322" ht="21" customHeight="1" hidden="1"/>
    <row r="323" ht="21" customHeight="1" hidden="1"/>
    <row r="324" ht="21" customHeight="1" hidden="1"/>
    <row r="325" ht="21" customHeight="1" hidden="1"/>
    <row r="326" ht="21" customHeight="1" hidden="1"/>
    <row r="327" ht="21" customHeight="1" hidden="1"/>
    <row r="328" ht="21" customHeight="1" hidden="1"/>
    <row r="329" ht="21" customHeight="1" hidden="1"/>
    <row r="330" ht="21" customHeight="1" hidden="1"/>
    <row r="331" ht="21" customHeight="1" hidden="1"/>
    <row r="332" ht="21" customHeight="1" hidden="1"/>
    <row r="333" ht="21" customHeight="1" hidden="1"/>
    <row r="334" ht="21" customHeight="1" hidden="1"/>
    <row r="335" ht="21" customHeight="1" hidden="1"/>
    <row r="336" ht="21" customHeight="1" hidden="1"/>
    <row r="337" ht="21" customHeight="1" hidden="1"/>
    <row r="338" ht="21" customHeight="1" hidden="1"/>
    <row r="339" ht="21" customHeight="1" hidden="1"/>
    <row r="340" ht="21" customHeight="1" hidden="1"/>
    <row r="341" ht="21" customHeight="1" hidden="1"/>
    <row r="342" ht="21" customHeight="1" hidden="1"/>
    <row r="343" ht="21" customHeight="1" hidden="1"/>
    <row r="344" ht="21" customHeight="1" hidden="1"/>
    <row r="345" ht="21" customHeight="1" hidden="1"/>
    <row r="346" ht="21" customHeight="1" hidden="1"/>
    <row r="347" ht="21" customHeight="1" hidden="1"/>
    <row r="348" ht="21" customHeight="1" hidden="1"/>
    <row r="349" ht="21" customHeight="1" hidden="1"/>
    <row r="350" ht="21" customHeight="1" hidden="1"/>
    <row r="351" ht="21" customHeight="1" hidden="1"/>
    <row r="352" ht="21" customHeight="1" hidden="1"/>
    <row r="353" ht="21" customHeight="1" hidden="1"/>
    <row r="354" ht="21" customHeight="1" hidden="1"/>
    <row r="355" ht="21" customHeight="1" hidden="1"/>
    <row r="356" ht="21" customHeight="1" hidden="1"/>
    <row r="357" ht="21" customHeight="1" hidden="1"/>
    <row r="358" ht="21" customHeight="1" hidden="1"/>
    <row r="359" ht="21" customHeight="1" hidden="1"/>
    <row r="360" ht="21" customHeight="1" hidden="1"/>
    <row r="361" ht="21" customHeight="1" hidden="1"/>
    <row r="362" ht="21" customHeight="1" hidden="1"/>
    <row r="363" ht="21" customHeight="1" hidden="1"/>
    <row r="364" ht="21" customHeight="1" hidden="1"/>
    <row r="365" ht="21" customHeight="1" hidden="1"/>
    <row r="366" ht="21" customHeight="1" hidden="1"/>
    <row r="367" ht="21" customHeight="1" hidden="1"/>
    <row r="368" ht="21" customHeight="1" hidden="1"/>
    <row r="369" ht="21" customHeight="1" hidden="1"/>
    <row r="370" ht="21" customHeight="1" hidden="1"/>
    <row r="371" ht="21" customHeight="1" hidden="1"/>
    <row r="372" ht="21" customHeight="1" hidden="1"/>
    <row r="373" ht="21" customHeight="1" hidden="1"/>
    <row r="374" ht="21" customHeight="1" hidden="1"/>
    <row r="375" ht="21" customHeight="1" hidden="1"/>
    <row r="376" ht="21" customHeight="1" hidden="1"/>
    <row r="377" ht="21" customHeight="1" hidden="1"/>
    <row r="378" ht="21" customHeight="1" hidden="1"/>
    <row r="379" ht="21" customHeight="1" hidden="1"/>
    <row r="380" ht="21" customHeight="1" hidden="1"/>
    <row r="381" ht="21" customHeight="1" hidden="1"/>
    <row r="382" ht="21" customHeight="1" hidden="1"/>
    <row r="383" ht="21" customHeight="1" hidden="1"/>
    <row r="384" ht="21" customHeight="1" hidden="1"/>
    <row r="385" ht="21" customHeight="1" hidden="1"/>
    <row r="386" ht="21" customHeight="1" hidden="1"/>
    <row r="387" ht="21" customHeight="1" hidden="1"/>
    <row r="388" ht="21" customHeight="1" hidden="1"/>
    <row r="389" ht="21" customHeight="1" hidden="1"/>
    <row r="390" ht="21" customHeight="1" hidden="1"/>
    <row r="391" ht="21" customHeight="1" hidden="1"/>
    <row r="392" ht="21" customHeight="1" hidden="1"/>
    <row r="393" ht="21" customHeight="1" hidden="1"/>
    <row r="394" ht="21" customHeight="1" hidden="1"/>
    <row r="395" ht="21" customHeight="1" hidden="1"/>
    <row r="396" ht="21" customHeight="1" hidden="1"/>
    <row r="397" ht="21" customHeight="1" hidden="1"/>
    <row r="398" ht="21" customHeight="1" hidden="1"/>
    <row r="399" ht="21" customHeight="1" hidden="1"/>
    <row r="400" ht="21" customHeight="1" hidden="1"/>
    <row r="401" ht="21" customHeight="1" hidden="1"/>
    <row r="402" ht="21" customHeight="1" hidden="1"/>
    <row r="403" ht="21" customHeight="1" hidden="1"/>
    <row r="404" ht="21" customHeight="1" hidden="1"/>
    <row r="405" ht="21" customHeight="1" hidden="1"/>
    <row r="406" ht="21" customHeight="1" hidden="1"/>
    <row r="407" ht="21" customHeight="1" hidden="1"/>
    <row r="408" ht="21" customHeight="1" hidden="1"/>
    <row r="409" ht="21" customHeight="1" hidden="1"/>
    <row r="410" ht="21" customHeight="1" hidden="1"/>
    <row r="411" ht="21" customHeight="1" hidden="1"/>
    <row r="412" ht="21" customHeight="1" hidden="1"/>
    <row r="413" ht="21" customHeight="1" hidden="1"/>
    <row r="414" ht="21" customHeight="1" hidden="1"/>
    <row r="415" ht="21" customHeight="1" hidden="1"/>
    <row r="416" ht="21" customHeight="1" hidden="1"/>
    <row r="417" ht="21" customHeight="1" hidden="1"/>
    <row r="418" ht="21" customHeight="1" hidden="1"/>
    <row r="419" ht="21" customHeight="1" hidden="1"/>
    <row r="420" ht="21" customHeight="1" hidden="1"/>
    <row r="421" ht="21" customHeight="1" hidden="1"/>
    <row r="422" ht="21" customHeight="1" hidden="1"/>
    <row r="423" ht="21" customHeight="1" hidden="1"/>
    <row r="424" ht="21" customHeight="1" hidden="1"/>
    <row r="425" ht="21" customHeight="1" hidden="1"/>
    <row r="426" ht="21" customHeight="1" hidden="1"/>
    <row r="427" ht="21" customHeight="1" hidden="1"/>
    <row r="428" ht="21" customHeight="1" hidden="1"/>
    <row r="429" ht="21" customHeight="1" hidden="1"/>
    <row r="430" ht="21" customHeight="1" hidden="1"/>
    <row r="431" ht="21" customHeight="1" hidden="1"/>
    <row r="432" ht="21" customHeight="1" hidden="1"/>
    <row r="433" ht="21" customHeight="1" hidden="1"/>
    <row r="434" ht="21" customHeight="1" hidden="1"/>
    <row r="435" ht="21" customHeight="1" hidden="1"/>
    <row r="436" ht="21" customHeight="1" hidden="1"/>
    <row r="437" ht="21" customHeight="1" hidden="1"/>
    <row r="438" ht="21" customHeight="1" hidden="1"/>
    <row r="439" ht="21" customHeight="1" hidden="1"/>
    <row r="440" ht="21" customHeight="1" hidden="1"/>
    <row r="441" ht="21" customHeight="1" hidden="1"/>
    <row r="442" ht="21" customHeight="1" hidden="1"/>
    <row r="443" ht="21" customHeight="1" hidden="1"/>
    <row r="444" ht="21" customHeight="1" hidden="1"/>
    <row r="445" ht="21" customHeight="1" hidden="1"/>
    <row r="446" ht="21" customHeight="1" hidden="1"/>
    <row r="447" ht="21" customHeight="1" hidden="1"/>
    <row r="448" ht="21" customHeight="1" hidden="1"/>
    <row r="449" ht="21" customHeight="1" hidden="1"/>
    <row r="450" ht="21" customHeight="1" hidden="1"/>
    <row r="451" ht="21" customHeight="1" hidden="1"/>
    <row r="452" ht="21" customHeight="1" hidden="1"/>
    <row r="453" ht="21" customHeight="1" hidden="1"/>
    <row r="454" ht="21" customHeight="1" hidden="1"/>
    <row r="455" ht="21" customHeight="1" hidden="1"/>
    <row r="456" ht="21" customHeight="1" hidden="1"/>
    <row r="457" ht="21" customHeight="1" hidden="1"/>
    <row r="458" ht="21" customHeight="1" hidden="1"/>
    <row r="459" ht="21" customHeight="1" hidden="1"/>
    <row r="460" ht="21" customHeight="1" hidden="1"/>
    <row r="461" ht="21" customHeight="1" hidden="1"/>
    <row r="462" ht="21" customHeight="1" hidden="1"/>
    <row r="463" ht="21" customHeight="1" hidden="1"/>
    <row r="464" ht="21" customHeight="1" hidden="1"/>
    <row r="465" ht="21" customHeight="1" hidden="1"/>
    <row r="466" ht="21" customHeight="1" hidden="1"/>
    <row r="467" ht="21" customHeight="1" hidden="1"/>
    <row r="468" ht="21" customHeight="1" hidden="1"/>
    <row r="469" ht="21" customHeight="1" hidden="1"/>
    <row r="470" ht="21" customHeight="1" hidden="1"/>
    <row r="471" ht="21" customHeight="1" hidden="1"/>
    <row r="472" ht="21" customHeight="1" hidden="1"/>
    <row r="473" ht="21" customHeight="1" hidden="1"/>
    <row r="474" ht="21" customHeight="1" hidden="1"/>
    <row r="475" ht="21" customHeight="1" hidden="1"/>
    <row r="476" ht="21" customHeight="1" hidden="1"/>
    <row r="477" ht="21" customHeight="1" hidden="1"/>
    <row r="478" ht="21" customHeight="1" hidden="1"/>
    <row r="479" ht="21" customHeight="1" hidden="1"/>
    <row r="480" ht="21" customHeight="1" hidden="1"/>
    <row r="481" ht="21" customHeight="1" hidden="1"/>
    <row r="482" ht="21" customHeight="1" hidden="1"/>
    <row r="483" ht="21" customHeight="1" hidden="1"/>
    <row r="484" ht="21" customHeight="1" hidden="1"/>
    <row r="485" ht="21" customHeight="1" hidden="1"/>
    <row r="486" ht="21" customHeight="1" hidden="1"/>
    <row r="487" ht="21" customHeight="1" hidden="1"/>
    <row r="488" ht="21" customHeight="1" hidden="1"/>
    <row r="489" ht="21" customHeight="1" hidden="1"/>
    <row r="490" ht="21" customHeight="1" hidden="1"/>
    <row r="491" ht="21" customHeight="1" hidden="1"/>
    <row r="492" ht="21" customHeight="1" hidden="1"/>
    <row r="493" ht="21" customHeight="1" hidden="1"/>
    <row r="494" ht="21" customHeight="1" hidden="1"/>
    <row r="495" ht="21" customHeight="1" hidden="1"/>
    <row r="496" ht="21" customHeight="1" hidden="1"/>
    <row r="497" ht="21" customHeight="1" hidden="1"/>
    <row r="498" ht="21" customHeight="1" hidden="1"/>
    <row r="499" ht="21" customHeight="1" hidden="1"/>
    <row r="500" ht="21" customHeight="1" hidden="1"/>
    <row r="501" ht="21" customHeight="1" hidden="1"/>
    <row r="502" ht="21" customHeight="1" hidden="1"/>
    <row r="503" ht="21" customHeight="1" hidden="1"/>
    <row r="504" ht="21" customHeight="1" hidden="1"/>
    <row r="505" ht="21" customHeight="1" hidden="1"/>
    <row r="506" ht="21" customHeight="1" hidden="1"/>
    <row r="507" ht="21" customHeight="1" hidden="1"/>
    <row r="508" ht="21" customHeight="1" hidden="1"/>
    <row r="509" ht="21" customHeight="1" hidden="1"/>
    <row r="510" ht="21" customHeight="1" hidden="1"/>
    <row r="511" ht="21" customHeight="1" hidden="1"/>
    <row r="512" ht="21" customHeight="1" hidden="1"/>
    <row r="513" ht="21" customHeight="1" hidden="1"/>
    <row r="514" ht="21" customHeight="1" hidden="1"/>
    <row r="515" ht="21" customHeight="1" hidden="1"/>
    <row r="516" ht="21" customHeight="1" hidden="1"/>
    <row r="517" ht="21" customHeight="1" hidden="1"/>
    <row r="518" ht="21" customHeight="1" hidden="1"/>
    <row r="519" ht="21" customHeight="1" hidden="1"/>
    <row r="520" ht="21" customHeight="1" hidden="1"/>
    <row r="521" ht="21" customHeight="1" hidden="1"/>
    <row r="522" ht="21" customHeight="1" hidden="1"/>
    <row r="523" ht="21" customHeight="1" hidden="1"/>
    <row r="524" ht="21" customHeight="1" hidden="1"/>
    <row r="525" ht="21" customHeight="1" hidden="1"/>
    <row r="526" ht="21" customHeight="1" hidden="1"/>
    <row r="527" ht="21" customHeight="1" hidden="1"/>
    <row r="528" ht="21" customHeight="1" hidden="1"/>
    <row r="529" ht="21" customHeight="1" hidden="1"/>
    <row r="530" ht="21" customHeight="1" hidden="1"/>
    <row r="531" ht="21" customHeight="1" hidden="1"/>
    <row r="532" ht="21" customHeight="1" hidden="1"/>
    <row r="533" ht="21" customHeight="1" hidden="1"/>
    <row r="534" ht="21" customHeight="1" hidden="1"/>
    <row r="535" ht="21" customHeight="1" hidden="1"/>
    <row r="536" ht="21" customHeight="1" hidden="1"/>
    <row r="537" ht="21" customHeight="1" hidden="1"/>
    <row r="538" ht="21" customHeight="1" hidden="1"/>
    <row r="539" ht="21" customHeight="1" hidden="1"/>
    <row r="540" ht="21" customHeight="1" hidden="1"/>
    <row r="541" ht="21" customHeight="1" hidden="1"/>
    <row r="542" ht="21" customHeight="1" hidden="1"/>
    <row r="543" ht="21" customHeight="1" hidden="1"/>
    <row r="544" ht="21" customHeight="1" hidden="1"/>
    <row r="545" ht="21" customHeight="1" hidden="1"/>
    <row r="546" ht="21" customHeight="1" hidden="1"/>
    <row r="547" ht="21" customHeight="1" hidden="1"/>
    <row r="548" ht="21" customHeight="1" hidden="1"/>
    <row r="549" ht="21" customHeight="1" hidden="1"/>
    <row r="550" ht="21" customHeight="1" hidden="1"/>
    <row r="551" ht="21" customHeight="1" hidden="1"/>
    <row r="552" ht="21" customHeight="1" hidden="1"/>
    <row r="553" ht="21" customHeight="1" hidden="1"/>
    <row r="554" ht="21" customHeight="1" hidden="1"/>
    <row r="555" ht="21" customHeight="1" hidden="1"/>
    <row r="556" ht="21" customHeight="1" hidden="1"/>
    <row r="557" ht="21" customHeight="1" hidden="1"/>
    <row r="558" ht="21" customHeight="1" hidden="1"/>
    <row r="559" ht="21" customHeight="1" hidden="1"/>
    <row r="560" ht="21" customHeight="1" hidden="1"/>
    <row r="561" ht="21" customHeight="1" hidden="1"/>
    <row r="562" ht="21" customHeight="1" hidden="1"/>
    <row r="563" ht="21" customHeight="1" hidden="1"/>
    <row r="564" ht="21" customHeight="1" hidden="1"/>
    <row r="565" ht="21" customHeight="1" hidden="1"/>
    <row r="566" ht="21" customHeight="1" hidden="1"/>
    <row r="567" ht="21" customHeight="1" hidden="1"/>
    <row r="568" ht="21" customHeight="1" hidden="1"/>
    <row r="569" ht="21" customHeight="1" hidden="1"/>
    <row r="570" ht="21" customHeight="1" hidden="1"/>
    <row r="571" ht="21" customHeight="1" hidden="1"/>
    <row r="572" ht="21" customHeight="1" hidden="1"/>
    <row r="573" ht="21" customHeight="1" hidden="1"/>
    <row r="574" ht="21" customHeight="1" hidden="1"/>
    <row r="575" ht="21" customHeight="1" hidden="1"/>
    <row r="576" ht="21" customHeight="1" hidden="1"/>
    <row r="577" ht="21" customHeight="1" hidden="1"/>
    <row r="578" ht="21" customHeight="1" hidden="1"/>
    <row r="579" ht="21" customHeight="1" hidden="1"/>
    <row r="580" ht="21" customHeight="1" hidden="1"/>
    <row r="581" ht="21" customHeight="1" hidden="1"/>
    <row r="582" ht="21" customHeight="1" hidden="1"/>
    <row r="583" ht="21" customHeight="1" hidden="1"/>
    <row r="584" ht="21" customHeight="1" hidden="1"/>
    <row r="585" ht="21" customHeight="1" hidden="1"/>
    <row r="586" ht="21" customHeight="1" hidden="1"/>
    <row r="587" ht="21" customHeight="1" hidden="1"/>
    <row r="588" ht="21" customHeight="1" hidden="1"/>
    <row r="589" ht="21" customHeight="1" hidden="1"/>
    <row r="590" ht="21" customHeight="1" hidden="1"/>
    <row r="591" ht="21" customHeight="1" hidden="1"/>
    <row r="592" ht="21" customHeight="1" hidden="1"/>
    <row r="593" ht="21" customHeight="1" hidden="1"/>
    <row r="594" ht="21" customHeight="1" hidden="1"/>
    <row r="595" ht="21" customHeight="1" hidden="1"/>
    <row r="596" ht="21" customHeight="1" hidden="1"/>
    <row r="597" ht="21" customHeight="1" hidden="1"/>
    <row r="598" ht="21" customHeight="1" hidden="1"/>
    <row r="599" ht="21" customHeight="1" hidden="1"/>
    <row r="600" ht="21" customHeight="1" hidden="1"/>
    <row r="601" ht="21" customHeight="1" hidden="1"/>
    <row r="602" ht="21" customHeight="1" hidden="1"/>
    <row r="603" ht="21" customHeight="1" hidden="1"/>
    <row r="604" ht="21" customHeight="1" hidden="1"/>
    <row r="605" ht="21" customHeight="1" hidden="1"/>
    <row r="606" ht="21" customHeight="1" hidden="1"/>
    <row r="607" ht="21" customHeight="1" hidden="1"/>
    <row r="608" ht="21" customHeight="1" hidden="1"/>
    <row r="609" ht="21" customHeight="1" hidden="1"/>
    <row r="610" ht="21" customHeight="1" hidden="1"/>
    <row r="611" ht="21" customHeight="1" hidden="1"/>
    <row r="612" ht="21" customHeight="1" hidden="1"/>
    <row r="613" ht="21" customHeight="1" hidden="1"/>
    <row r="614" ht="21" customHeight="1" hidden="1"/>
    <row r="615" ht="21" customHeight="1" hidden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</sheetData>
  <mergeCells count="5">
    <mergeCell ref="J3:J4"/>
    <mergeCell ref="A3:A4"/>
    <mergeCell ref="B3:B4"/>
    <mergeCell ref="C3:C4"/>
    <mergeCell ref="D3:D4"/>
  </mergeCells>
  <printOptions horizontalCentered="1" verticalCentered="1"/>
  <pageMargins left="0.31496062992125984" right="0.31496062992125984" top="0.7086614173228347" bottom="0.3937007874015748" header="0.5905511811023623" footer="0.11811023622047245"/>
  <pageSetup horizontalDpi="300" verticalDpi="300" orientation="landscape" paperSize="9" r:id="rId1"/>
  <headerFooter alignWithMargins="0">
    <oddFooter>&amp;R&amp;"Cordia New,ธรรมดา"&amp;9แผ่นที่ &amp;11 &amp;"Cordia New,ตัวหนา"&amp;P  /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J352"/>
  <sheetViews>
    <sheetView showGridLines="0" workbookViewId="0" topLeftCell="A1">
      <selection activeCell="B132" sqref="B132"/>
    </sheetView>
  </sheetViews>
  <sheetFormatPr defaultColWidth="9.33203125" defaultRowHeight="21" customHeight="1" zeroHeight="1"/>
  <cols>
    <col min="1" max="1" width="7.83203125" style="31" customWidth="1"/>
    <col min="2" max="2" width="61.5" style="32" customWidth="1"/>
    <col min="3" max="3" width="11.83203125" style="33" customWidth="1"/>
    <col min="4" max="4" width="7.83203125" style="31" customWidth="1"/>
    <col min="5" max="7" width="13.83203125" style="33" customWidth="1"/>
    <col min="8" max="8" width="12.83203125" style="33" customWidth="1"/>
    <col min="9" max="9" width="16.5" style="33" customWidth="1"/>
    <col min="10" max="10" width="9.83203125" style="33" customWidth="1"/>
    <col min="11" max="12" width="9.33203125" style="33" customWidth="1"/>
    <col min="13" max="16384" width="0" style="33" hidden="1" customWidth="1"/>
  </cols>
  <sheetData>
    <row r="1" spans="1:9" s="9" customFormat="1" ht="21" customHeight="1">
      <c r="A1" s="14"/>
      <c r="B1" s="35" t="s">
        <v>275</v>
      </c>
      <c r="C1" s="36"/>
      <c r="D1" s="37"/>
      <c r="E1" s="36"/>
      <c r="F1" s="36"/>
      <c r="G1" s="36"/>
      <c r="H1" s="36"/>
      <c r="I1" s="36" t="s">
        <v>10</v>
      </c>
    </row>
    <row r="2" spans="1:9" s="9" customFormat="1" ht="21" customHeight="1">
      <c r="A2" s="14"/>
      <c r="B2" s="35" t="s">
        <v>254</v>
      </c>
      <c r="C2" s="36"/>
      <c r="D2" s="37"/>
      <c r="E2" s="36" t="s">
        <v>274</v>
      </c>
      <c r="F2" s="36"/>
      <c r="G2" s="36"/>
      <c r="H2" s="36"/>
      <c r="I2" s="38" t="s">
        <v>10</v>
      </c>
    </row>
    <row r="3" spans="1:10" s="9" customFormat="1" ht="21" customHeight="1">
      <c r="A3" s="134" t="s">
        <v>0</v>
      </c>
      <c r="B3" s="136" t="s">
        <v>1</v>
      </c>
      <c r="C3" s="134" t="s">
        <v>2</v>
      </c>
      <c r="D3" s="134" t="s">
        <v>3</v>
      </c>
      <c r="E3" s="16" t="s">
        <v>25</v>
      </c>
      <c r="F3" s="17"/>
      <c r="G3" s="16" t="s">
        <v>4</v>
      </c>
      <c r="H3" s="17"/>
      <c r="I3" s="18" t="s">
        <v>11</v>
      </c>
      <c r="J3" s="134" t="s">
        <v>5</v>
      </c>
    </row>
    <row r="4" spans="1:10" s="9" customFormat="1" ht="21" customHeight="1">
      <c r="A4" s="135"/>
      <c r="B4" s="137"/>
      <c r="C4" s="135"/>
      <c r="D4" s="135"/>
      <c r="E4" s="20" t="s">
        <v>6</v>
      </c>
      <c r="F4" s="20" t="s">
        <v>7</v>
      </c>
      <c r="G4" s="20" t="s">
        <v>6</v>
      </c>
      <c r="H4" s="20" t="s">
        <v>7</v>
      </c>
      <c r="I4" s="20" t="s">
        <v>12</v>
      </c>
      <c r="J4" s="135"/>
    </row>
    <row r="5" spans="1:10" s="15" customFormat="1" ht="20.25" customHeight="1">
      <c r="A5" s="21">
        <v>1</v>
      </c>
      <c r="B5" s="42" t="s">
        <v>27</v>
      </c>
      <c r="C5" s="22"/>
      <c r="D5" s="23"/>
      <c r="E5" s="24"/>
      <c r="F5" s="24"/>
      <c r="G5" s="24"/>
      <c r="H5" s="24"/>
      <c r="I5" s="24"/>
      <c r="J5" s="25"/>
    </row>
    <row r="6" spans="1:10" s="15" customFormat="1" ht="20.25" customHeight="1">
      <c r="A6" s="26" t="s">
        <v>10</v>
      </c>
      <c r="B6" s="27" t="s">
        <v>170</v>
      </c>
      <c r="C6" s="24">
        <v>0</v>
      </c>
      <c r="D6" s="23" t="s">
        <v>10</v>
      </c>
      <c r="E6" s="24" t="s">
        <v>10</v>
      </c>
      <c r="F6" s="24" t="s">
        <v>10</v>
      </c>
      <c r="G6" s="24" t="s">
        <v>10</v>
      </c>
      <c r="H6" s="24" t="s">
        <v>10</v>
      </c>
      <c r="I6" s="24" t="s">
        <v>10</v>
      </c>
      <c r="J6" s="25" t="s">
        <v>10</v>
      </c>
    </row>
    <row r="7" spans="1:10" s="15" customFormat="1" ht="20.25" customHeight="1">
      <c r="A7" s="26" t="s">
        <v>10</v>
      </c>
      <c r="B7" s="27" t="s">
        <v>187</v>
      </c>
      <c r="C7" s="24">
        <v>23</v>
      </c>
      <c r="D7" s="23" t="s">
        <v>175</v>
      </c>
      <c r="E7" s="24" t="s">
        <v>10</v>
      </c>
      <c r="F7" s="24" t="s">
        <v>10</v>
      </c>
      <c r="G7" s="24" t="s">
        <v>10</v>
      </c>
      <c r="H7" s="24" t="s">
        <v>10</v>
      </c>
      <c r="I7" s="24" t="s">
        <v>10</v>
      </c>
      <c r="J7" s="25" t="s">
        <v>10</v>
      </c>
    </row>
    <row r="8" spans="1:10" s="15" customFormat="1" ht="20.25" customHeight="1">
      <c r="A8" s="26" t="s">
        <v>10</v>
      </c>
      <c r="B8" s="27" t="s">
        <v>282</v>
      </c>
      <c r="C8" s="24">
        <v>39</v>
      </c>
      <c r="D8" s="23" t="s">
        <v>176</v>
      </c>
      <c r="E8" s="24" t="s">
        <v>10</v>
      </c>
      <c r="F8" s="24" t="s">
        <v>10</v>
      </c>
      <c r="G8" s="24" t="s">
        <v>10</v>
      </c>
      <c r="H8" s="24" t="s">
        <v>10</v>
      </c>
      <c r="I8" s="24" t="s">
        <v>10</v>
      </c>
      <c r="J8" s="25" t="s">
        <v>10</v>
      </c>
    </row>
    <row r="9" spans="1:10" s="15" customFormat="1" ht="20.25" customHeight="1">
      <c r="A9" s="26" t="s">
        <v>10</v>
      </c>
      <c r="B9" s="27" t="s">
        <v>171</v>
      </c>
      <c r="C9" s="24">
        <v>39</v>
      </c>
      <c r="D9" s="23" t="s">
        <v>176</v>
      </c>
      <c r="E9" s="24" t="s">
        <v>10</v>
      </c>
      <c r="F9" s="24" t="s">
        <v>10</v>
      </c>
      <c r="G9" s="24" t="s">
        <v>10</v>
      </c>
      <c r="H9" s="24" t="s">
        <v>10</v>
      </c>
      <c r="I9" s="24" t="s">
        <v>10</v>
      </c>
      <c r="J9" s="25" t="s">
        <v>10</v>
      </c>
    </row>
    <row r="10" spans="1:10" s="15" customFormat="1" ht="20.25" customHeight="1">
      <c r="A10" s="26" t="s">
        <v>10</v>
      </c>
      <c r="B10" s="27" t="s">
        <v>283</v>
      </c>
      <c r="C10" s="24">
        <v>12</v>
      </c>
      <c r="D10" s="23" t="s">
        <v>175</v>
      </c>
      <c r="E10" s="24" t="s">
        <v>10</v>
      </c>
      <c r="F10" s="24" t="s">
        <v>10</v>
      </c>
      <c r="G10" s="24" t="s">
        <v>10</v>
      </c>
      <c r="H10" s="24" t="s">
        <v>10</v>
      </c>
      <c r="I10" s="24" t="s">
        <v>10</v>
      </c>
      <c r="J10" s="25" t="s">
        <v>10</v>
      </c>
    </row>
    <row r="11" spans="1:10" s="15" customFormat="1" ht="20.25" customHeight="1">
      <c r="A11" s="26" t="s">
        <v>10</v>
      </c>
      <c r="B11" s="27" t="s">
        <v>284</v>
      </c>
      <c r="C11" s="24">
        <v>2</v>
      </c>
      <c r="D11" s="23" t="s">
        <v>175</v>
      </c>
      <c r="E11" s="24" t="s">
        <v>10</v>
      </c>
      <c r="F11" s="24" t="s">
        <v>10</v>
      </c>
      <c r="G11" s="24" t="s">
        <v>10</v>
      </c>
      <c r="H11" s="24" t="s">
        <v>10</v>
      </c>
      <c r="I11" s="24" t="s">
        <v>10</v>
      </c>
      <c r="J11" s="25" t="s">
        <v>10</v>
      </c>
    </row>
    <row r="12" spans="1:10" s="15" customFormat="1" ht="20.25" customHeight="1">
      <c r="A12" s="26" t="s">
        <v>10</v>
      </c>
      <c r="B12" s="27" t="s">
        <v>285</v>
      </c>
      <c r="C12" s="24">
        <v>11</v>
      </c>
      <c r="D12" s="23" t="s">
        <v>175</v>
      </c>
      <c r="E12" s="24" t="s">
        <v>10</v>
      </c>
      <c r="F12" s="24" t="s">
        <v>10</v>
      </c>
      <c r="G12" s="24" t="s">
        <v>10</v>
      </c>
      <c r="H12" s="24" t="s">
        <v>10</v>
      </c>
      <c r="I12" s="24" t="s">
        <v>10</v>
      </c>
      <c r="J12" s="25" t="s">
        <v>10</v>
      </c>
    </row>
    <row r="13" spans="1:10" s="15" customFormat="1" ht="20.25" customHeight="1">
      <c r="A13" s="26" t="s">
        <v>10</v>
      </c>
      <c r="B13" s="27" t="s">
        <v>286</v>
      </c>
      <c r="C13" s="24">
        <f>ROUND(42*30%,0)</f>
        <v>13</v>
      </c>
      <c r="D13" s="23" t="s">
        <v>42</v>
      </c>
      <c r="E13" s="24" t="s">
        <v>10</v>
      </c>
      <c r="F13" s="24" t="s">
        <v>10</v>
      </c>
      <c r="G13" s="24" t="s">
        <v>10</v>
      </c>
      <c r="H13" s="24" t="s">
        <v>10</v>
      </c>
      <c r="I13" s="24" t="s">
        <v>10</v>
      </c>
      <c r="J13" s="25" t="s">
        <v>10</v>
      </c>
    </row>
    <row r="14" spans="1:10" s="15" customFormat="1" ht="20.25" customHeight="1">
      <c r="A14" s="26" t="s">
        <v>10</v>
      </c>
      <c r="B14" s="27" t="s">
        <v>287</v>
      </c>
      <c r="C14" s="24">
        <v>60</v>
      </c>
      <c r="D14" s="23" t="s">
        <v>42</v>
      </c>
      <c r="E14" s="24" t="s">
        <v>10</v>
      </c>
      <c r="F14" s="24" t="s">
        <v>10</v>
      </c>
      <c r="G14" s="24" t="s">
        <v>10</v>
      </c>
      <c r="H14" s="24" t="s">
        <v>10</v>
      </c>
      <c r="I14" s="24" t="s">
        <v>10</v>
      </c>
      <c r="J14" s="25" t="s">
        <v>10</v>
      </c>
    </row>
    <row r="15" spans="1:10" s="15" customFormat="1" ht="20.25" customHeight="1">
      <c r="A15" s="26" t="s">
        <v>10</v>
      </c>
      <c r="B15" s="27" t="s">
        <v>172</v>
      </c>
      <c r="C15" s="24">
        <f>ROUND(C13*30%,0)</f>
        <v>4</v>
      </c>
      <c r="D15" s="23" t="s">
        <v>177</v>
      </c>
      <c r="E15" s="24" t="s">
        <v>10</v>
      </c>
      <c r="F15" s="24" t="s">
        <v>10</v>
      </c>
      <c r="G15" s="24" t="s">
        <v>10</v>
      </c>
      <c r="H15" s="24" t="s">
        <v>10</v>
      </c>
      <c r="I15" s="24" t="s">
        <v>10</v>
      </c>
      <c r="J15" s="25" t="s">
        <v>10</v>
      </c>
    </row>
    <row r="16" spans="1:10" s="15" customFormat="1" ht="20.25" customHeight="1">
      <c r="A16" s="26" t="s">
        <v>10</v>
      </c>
      <c r="B16" s="27" t="s">
        <v>173</v>
      </c>
      <c r="C16" s="24">
        <v>15</v>
      </c>
      <c r="D16" s="23" t="s">
        <v>178</v>
      </c>
      <c r="E16" s="24" t="s">
        <v>10</v>
      </c>
      <c r="F16" s="24" t="s">
        <v>10</v>
      </c>
      <c r="G16" s="24" t="s">
        <v>10</v>
      </c>
      <c r="H16" s="24" t="s">
        <v>10</v>
      </c>
      <c r="I16" s="24" t="s">
        <v>10</v>
      </c>
      <c r="J16" s="25" t="s">
        <v>10</v>
      </c>
    </row>
    <row r="17" spans="1:10" s="15" customFormat="1" ht="20.25" customHeight="1">
      <c r="A17" s="26" t="s">
        <v>10</v>
      </c>
      <c r="B17" s="27" t="s">
        <v>288</v>
      </c>
      <c r="C17" s="24">
        <v>161</v>
      </c>
      <c r="D17" s="23" t="s">
        <v>178</v>
      </c>
      <c r="E17" s="24" t="s">
        <v>10</v>
      </c>
      <c r="F17" s="24" t="s">
        <v>10</v>
      </c>
      <c r="G17" s="24" t="s">
        <v>10</v>
      </c>
      <c r="H17" s="24" t="s">
        <v>10</v>
      </c>
      <c r="I17" s="24" t="s">
        <v>10</v>
      </c>
      <c r="J17" s="25" t="s">
        <v>10</v>
      </c>
    </row>
    <row r="18" spans="1:10" s="15" customFormat="1" ht="20.25" customHeight="1">
      <c r="A18" s="26" t="s">
        <v>10</v>
      </c>
      <c r="B18" s="27" t="s">
        <v>265</v>
      </c>
      <c r="C18" s="24">
        <v>683</v>
      </c>
      <c r="D18" s="23" t="s">
        <v>178</v>
      </c>
      <c r="E18" s="24" t="s">
        <v>10</v>
      </c>
      <c r="F18" s="24" t="s">
        <v>10</v>
      </c>
      <c r="G18" s="24" t="s">
        <v>10</v>
      </c>
      <c r="H18" s="24" t="s">
        <v>10</v>
      </c>
      <c r="I18" s="24" t="s">
        <v>10</v>
      </c>
      <c r="J18" s="25" t="s">
        <v>10</v>
      </c>
    </row>
    <row r="19" spans="1:10" s="15" customFormat="1" ht="20.25" customHeight="1">
      <c r="A19" s="26" t="s">
        <v>10</v>
      </c>
      <c r="B19" s="27" t="s">
        <v>258</v>
      </c>
      <c r="C19" s="24">
        <v>193</v>
      </c>
      <c r="D19" s="23" t="s">
        <v>178</v>
      </c>
      <c r="E19" s="24" t="s">
        <v>10</v>
      </c>
      <c r="F19" s="24" t="s">
        <v>10</v>
      </c>
      <c r="G19" s="24" t="s">
        <v>10</v>
      </c>
      <c r="H19" s="24" t="s">
        <v>10</v>
      </c>
      <c r="I19" s="24" t="s">
        <v>10</v>
      </c>
      <c r="J19" s="25" t="s">
        <v>10</v>
      </c>
    </row>
    <row r="20" spans="1:10" s="15" customFormat="1" ht="20.25" customHeight="1">
      <c r="A20" s="26" t="s">
        <v>10</v>
      </c>
      <c r="B20" s="27" t="s">
        <v>266</v>
      </c>
      <c r="C20" s="24">
        <v>233</v>
      </c>
      <c r="D20" s="23" t="s">
        <v>178</v>
      </c>
      <c r="E20" s="24" t="s">
        <v>10</v>
      </c>
      <c r="F20" s="24" t="s">
        <v>10</v>
      </c>
      <c r="G20" s="24" t="s">
        <v>10</v>
      </c>
      <c r="H20" s="24" t="s">
        <v>10</v>
      </c>
      <c r="I20" s="24" t="s">
        <v>10</v>
      </c>
      <c r="J20" s="25" t="s">
        <v>10</v>
      </c>
    </row>
    <row r="21" spans="1:10" s="15" customFormat="1" ht="20.25" customHeight="1">
      <c r="A21" s="26" t="s">
        <v>10</v>
      </c>
      <c r="B21" s="27" t="s">
        <v>259</v>
      </c>
      <c r="C21" s="24">
        <v>12</v>
      </c>
      <c r="D21" s="23" t="s">
        <v>178</v>
      </c>
      <c r="E21" s="24" t="s">
        <v>10</v>
      </c>
      <c r="F21" s="24" t="s">
        <v>10</v>
      </c>
      <c r="G21" s="24" t="s">
        <v>10</v>
      </c>
      <c r="H21" s="24" t="s">
        <v>10</v>
      </c>
      <c r="I21" s="24" t="s">
        <v>10</v>
      </c>
      <c r="J21" s="25" t="s">
        <v>10</v>
      </c>
    </row>
    <row r="22" spans="1:10" s="15" customFormat="1" ht="20.25" customHeight="1">
      <c r="A22" s="109"/>
      <c r="B22" s="114" t="s">
        <v>174</v>
      </c>
      <c r="C22" s="51">
        <v>38</v>
      </c>
      <c r="D22" s="115" t="s">
        <v>178</v>
      </c>
      <c r="E22" s="24" t="s">
        <v>10</v>
      </c>
      <c r="F22" s="24" t="s">
        <v>10</v>
      </c>
      <c r="G22" s="24" t="s">
        <v>10</v>
      </c>
      <c r="H22" s="24" t="s">
        <v>10</v>
      </c>
      <c r="I22" s="24" t="s">
        <v>10</v>
      </c>
      <c r="J22" s="25" t="s">
        <v>10</v>
      </c>
    </row>
    <row r="23" spans="1:10" s="15" customFormat="1" ht="20.25" customHeight="1">
      <c r="A23" s="26"/>
      <c r="B23" s="27" t="s">
        <v>179</v>
      </c>
      <c r="C23" s="24">
        <v>0</v>
      </c>
      <c r="D23" s="23" t="s">
        <v>10</v>
      </c>
      <c r="E23" s="24" t="s">
        <v>10</v>
      </c>
      <c r="F23" s="24" t="s">
        <v>10</v>
      </c>
      <c r="G23" s="24" t="s">
        <v>10</v>
      </c>
      <c r="H23" s="24" t="s">
        <v>10</v>
      </c>
      <c r="I23" s="24" t="s">
        <v>10</v>
      </c>
      <c r="J23" s="25" t="s">
        <v>10</v>
      </c>
    </row>
    <row r="24" spans="1:10" s="15" customFormat="1" ht="20.25" customHeight="1">
      <c r="A24" s="26" t="s">
        <v>10</v>
      </c>
      <c r="B24" s="27" t="s">
        <v>289</v>
      </c>
      <c r="C24" s="24">
        <v>145</v>
      </c>
      <c r="D24" s="23" t="s">
        <v>175</v>
      </c>
      <c r="E24" s="24" t="s">
        <v>10</v>
      </c>
      <c r="F24" s="24" t="s">
        <v>10</v>
      </c>
      <c r="G24" s="24" t="s">
        <v>10</v>
      </c>
      <c r="H24" s="24" t="s">
        <v>10</v>
      </c>
      <c r="I24" s="24" t="s">
        <v>10</v>
      </c>
      <c r="J24" s="25" t="s">
        <v>10</v>
      </c>
    </row>
    <row r="25" spans="1:10" s="15" customFormat="1" ht="20.25" customHeight="1">
      <c r="A25" s="26" t="s">
        <v>10</v>
      </c>
      <c r="B25" s="27" t="s">
        <v>290</v>
      </c>
      <c r="C25" s="24">
        <f>ROUND(C26*30%,0)</f>
        <v>518</v>
      </c>
      <c r="D25" s="23" t="s">
        <v>42</v>
      </c>
      <c r="E25" s="24" t="s">
        <v>10</v>
      </c>
      <c r="F25" s="24" t="s">
        <v>10</v>
      </c>
      <c r="G25" s="24" t="s">
        <v>10</v>
      </c>
      <c r="H25" s="24" t="s">
        <v>10</v>
      </c>
      <c r="I25" s="24" t="s">
        <v>10</v>
      </c>
      <c r="J25" s="25" t="s">
        <v>10</v>
      </c>
    </row>
    <row r="26" spans="1:10" s="15" customFormat="1" ht="20.25" customHeight="1">
      <c r="A26" s="26" t="s">
        <v>10</v>
      </c>
      <c r="B26" s="27" t="s">
        <v>180</v>
      </c>
      <c r="C26" s="24">
        <v>1726</v>
      </c>
      <c r="D26" s="23" t="s">
        <v>42</v>
      </c>
      <c r="E26" s="24" t="s">
        <v>10</v>
      </c>
      <c r="F26" s="24" t="s">
        <v>10</v>
      </c>
      <c r="G26" s="24" t="s">
        <v>10</v>
      </c>
      <c r="H26" s="24" t="s">
        <v>10</v>
      </c>
      <c r="I26" s="24" t="s">
        <v>10</v>
      </c>
      <c r="J26" s="25" t="s">
        <v>10</v>
      </c>
    </row>
    <row r="27" spans="1:10" s="15" customFormat="1" ht="20.25" customHeight="1">
      <c r="A27" s="26" t="s">
        <v>10</v>
      </c>
      <c r="B27" s="27" t="s">
        <v>172</v>
      </c>
      <c r="C27" s="24">
        <f>ROUND(C25*30%,0)</f>
        <v>155</v>
      </c>
      <c r="D27" s="23" t="s">
        <v>177</v>
      </c>
      <c r="E27" s="24" t="s">
        <v>10</v>
      </c>
      <c r="F27" s="24" t="s">
        <v>10</v>
      </c>
      <c r="G27" s="24" t="s">
        <v>10</v>
      </c>
      <c r="H27" s="24" t="s">
        <v>10</v>
      </c>
      <c r="I27" s="24" t="s">
        <v>10</v>
      </c>
      <c r="J27" s="25" t="s">
        <v>10</v>
      </c>
    </row>
    <row r="28" spans="1:10" s="15" customFormat="1" ht="20.25" customHeight="1">
      <c r="A28" s="26" t="s">
        <v>10</v>
      </c>
      <c r="B28" s="27" t="s">
        <v>181</v>
      </c>
      <c r="C28" s="24">
        <f>ROUND(601*50%,0)</f>
        <v>301</v>
      </c>
      <c r="D28" s="23" t="s">
        <v>176</v>
      </c>
      <c r="E28" s="24" t="s">
        <v>10</v>
      </c>
      <c r="F28" s="24" t="s">
        <v>10</v>
      </c>
      <c r="G28" s="24" t="s">
        <v>10</v>
      </c>
      <c r="H28" s="24" t="s">
        <v>10</v>
      </c>
      <c r="I28" s="24" t="s">
        <v>10</v>
      </c>
      <c r="J28" s="25" t="s">
        <v>10</v>
      </c>
    </row>
    <row r="29" spans="1:10" s="15" customFormat="1" ht="20.25" customHeight="1">
      <c r="A29" s="26" t="s">
        <v>10</v>
      </c>
      <c r="B29" s="27" t="s">
        <v>173</v>
      </c>
      <c r="C29" s="24">
        <v>432</v>
      </c>
      <c r="D29" s="23" t="s">
        <v>178</v>
      </c>
      <c r="E29" s="24" t="s">
        <v>10</v>
      </c>
      <c r="F29" s="24" t="s">
        <v>10</v>
      </c>
      <c r="G29" s="24" t="s">
        <v>10</v>
      </c>
      <c r="H29" s="24" t="s">
        <v>10</v>
      </c>
      <c r="I29" s="24" t="s">
        <v>10</v>
      </c>
      <c r="J29" s="25" t="s">
        <v>10</v>
      </c>
    </row>
    <row r="30" spans="1:10" s="15" customFormat="1" ht="20.25" customHeight="1">
      <c r="A30" s="26" t="s">
        <v>10</v>
      </c>
      <c r="B30" s="27" t="s">
        <v>291</v>
      </c>
      <c r="C30" s="24">
        <v>8938</v>
      </c>
      <c r="D30" s="23" t="s">
        <v>178</v>
      </c>
      <c r="E30" s="24" t="s">
        <v>10</v>
      </c>
      <c r="F30" s="24" t="s">
        <v>10</v>
      </c>
      <c r="G30" s="24" t="s">
        <v>10</v>
      </c>
      <c r="H30" s="24" t="s">
        <v>10</v>
      </c>
      <c r="I30" s="24" t="s">
        <v>10</v>
      </c>
      <c r="J30" s="25" t="s">
        <v>10</v>
      </c>
    </row>
    <row r="31" spans="1:10" s="15" customFormat="1" ht="20.25" customHeight="1">
      <c r="A31" s="26" t="s">
        <v>10</v>
      </c>
      <c r="B31" s="27" t="s">
        <v>261</v>
      </c>
      <c r="C31" s="24">
        <v>8106</v>
      </c>
      <c r="D31" s="23" t="s">
        <v>178</v>
      </c>
      <c r="E31" s="24" t="s">
        <v>10</v>
      </c>
      <c r="F31" s="24" t="s">
        <v>10</v>
      </c>
      <c r="G31" s="24" t="s">
        <v>10</v>
      </c>
      <c r="H31" s="24" t="s">
        <v>10</v>
      </c>
      <c r="I31" s="24" t="s">
        <v>10</v>
      </c>
      <c r="J31" s="25" t="s">
        <v>10</v>
      </c>
    </row>
    <row r="32" spans="1:10" s="15" customFormat="1" ht="20.25" customHeight="1">
      <c r="A32" s="26" t="s">
        <v>10</v>
      </c>
      <c r="B32" s="27" t="s">
        <v>262</v>
      </c>
      <c r="C32" s="24">
        <v>218</v>
      </c>
      <c r="D32" s="23" t="s">
        <v>178</v>
      </c>
      <c r="E32" s="24" t="s">
        <v>10</v>
      </c>
      <c r="F32" s="24" t="s">
        <v>10</v>
      </c>
      <c r="G32" s="24" t="s">
        <v>10</v>
      </c>
      <c r="H32" s="24" t="s">
        <v>10</v>
      </c>
      <c r="I32" s="24" t="s">
        <v>10</v>
      </c>
      <c r="J32" s="25" t="s">
        <v>10</v>
      </c>
    </row>
    <row r="33" spans="1:10" s="15" customFormat="1" ht="20.25" customHeight="1">
      <c r="A33" s="26" t="s">
        <v>10</v>
      </c>
      <c r="B33" s="27" t="s">
        <v>267</v>
      </c>
      <c r="C33" s="24">
        <v>4257</v>
      </c>
      <c r="D33" s="23" t="s">
        <v>178</v>
      </c>
      <c r="E33" s="24" t="s">
        <v>10</v>
      </c>
      <c r="F33" s="24" t="s">
        <v>10</v>
      </c>
      <c r="G33" s="24" t="s">
        <v>10</v>
      </c>
      <c r="H33" s="24" t="s">
        <v>10</v>
      </c>
      <c r="I33" s="24" t="s">
        <v>10</v>
      </c>
      <c r="J33" s="25" t="s">
        <v>10</v>
      </c>
    </row>
    <row r="34" spans="1:10" s="15" customFormat="1" ht="20.25" customHeight="1">
      <c r="A34" s="26" t="s">
        <v>10</v>
      </c>
      <c r="B34" s="27" t="s">
        <v>268</v>
      </c>
      <c r="C34" s="24">
        <v>2116</v>
      </c>
      <c r="D34" s="23" t="s">
        <v>178</v>
      </c>
      <c r="E34" s="24" t="s">
        <v>10</v>
      </c>
      <c r="F34" s="24" t="s">
        <v>10</v>
      </c>
      <c r="G34" s="24" t="s">
        <v>10</v>
      </c>
      <c r="H34" s="24" t="s">
        <v>10</v>
      </c>
      <c r="I34" s="24" t="s">
        <v>10</v>
      </c>
      <c r="J34" s="25" t="s">
        <v>10</v>
      </c>
    </row>
    <row r="35" spans="1:10" s="15" customFormat="1" ht="20.25" customHeight="1">
      <c r="A35" s="26" t="s">
        <v>10</v>
      </c>
      <c r="B35" s="27" t="s">
        <v>182</v>
      </c>
      <c r="C35" s="24">
        <v>709</v>
      </c>
      <c r="D35" s="23" t="s">
        <v>178</v>
      </c>
      <c r="E35" s="24" t="s">
        <v>10</v>
      </c>
      <c r="F35" s="24" t="s">
        <v>10</v>
      </c>
      <c r="G35" s="24" t="s">
        <v>10</v>
      </c>
      <c r="H35" s="24" t="s">
        <v>10</v>
      </c>
      <c r="I35" s="24" t="s">
        <v>10</v>
      </c>
      <c r="J35" s="25" t="s">
        <v>10</v>
      </c>
    </row>
    <row r="36" spans="1:10" s="15" customFormat="1" ht="20.25" customHeight="1">
      <c r="A36" s="26" t="s">
        <v>10</v>
      </c>
      <c r="B36" s="27" t="s">
        <v>292</v>
      </c>
      <c r="C36" s="24">
        <v>199</v>
      </c>
      <c r="D36" s="23" t="s">
        <v>42</v>
      </c>
      <c r="E36" s="24" t="s">
        <v>10</v>
      </c>
      <c r="F36" s="24" t="s">
        <v>10</v>
      </c>
      <c r="G36" s="24" t="s">
        <v>10</v>
      </c>
      <c r="H36" s="24" t="s">
        <v>10</v>
      </c>
      <c r="I36" s="24" t="s">
        <v>10</v>
      </c>
      <c r="J36" s="25" t="s">
        <v>10</v>
      </c>
    </row>
    <row r="37" spans="1:10" s="15" customFormat="1" ht="20.25" customHeight="1">
      <c r="A37" s="26" t="s">
        <v>10</v>
      </c>
      <c r="B37" s="27" t="s">
        <v>183</v>
      </c>
      <c r="C37" s="24">
        <v>0</v>
      </c>
      <c r="D37" s="23" t="s">
        <v>10</v>
      </c>
      <c r="E37" s="24" t="s">
        <v>10</v>
      </c>
      <c r="F37" s="24" t="s">
        <v>10</v>
      </c>
      <c r="G37" s="24" t="s">
        <v>10</v>
      </c>
      <c r="H37" s="24" t="s">
        <v>10</v>
      </c>
      <c r="I37" s="24" t="s">
        <v>10</v>
      </c>
      <c r="J37" s="25" t="s">
        <v>10</v>
      </c>
    </row>
    <row r="38" spans="1:10" s="15" customFormat="1" ht="20.25" customHeight="1">
      <c r="A38" s="26" t="s">
        <v>10</v>
      </c>
      <c r="B38" s="27" t="s">
        <v>293</v>
      </c>
      <c r="C38" s="24">
        <v>199</v>
      </c>
      <c r="D38" s="23" t="s">
        <v>42</v>
      </c>
      <c r="E38" s="24" t="s">
        <v>10</v>
      </c>
      <c r="F38" s="24" t="s">
        <v>10</v>
      </c>
      <c r="G38" s="24" t="s">
        <v>10</v>
      </c>
      <c r="H38" s="24" t="s">
        <v>10</v>
      </c>
      <c r="I38" s="24" t="s">
        <v>10</v>
      </c>
      <c r="J38" s="25" t="s">
        <v>10</v>
      </c>
    </row>
    <row r="39" spans="1:10" s="15" customFormat="1" ht="20.25" customHeight="1">
      <c r="A39" s="26" t="s">
        <v>10</v>
      </c>
      <c r="B39" s="27" t="s">
        <v>184</v>
      </c>
      <c r="C39" s="24">
        <v>0</v>
      </c>
      <c r="D39" s="23" t="s">
        <v>10</v>
      </c>
      <c r="E39" s="24" t="s">
        <v>10</v>
      </c>
      <c r="F39" s="24" t="s">
        <v>10</v>
      </c>
      <c r="G39" s="24" t="s">
        <v>10</v>
      </c>
      <c r="H39" s="24" t="s">
        <v>10</v>
      </c>
      <c r="I39" s="24" t="s">
        <v>10</v>
      </c>
      <c r="J39" s="25" t="s">
        <v>10</v>
      </c>
    </row>
    <row r="40" spans="1:10" s="15" customFormat="1" ht="20.25" customHeight="1">
      <c r="A40" s="26" t="s">
        <v>10</v>
      </c>
      <c r="B40" s="27" t="s">
        <v>294</v>
      </c>
      <c r="C40" s="24">
        <v>1976</v>
      </c>
      <c r="D40" s="23" t="s">
        <v>178</v>
      </c>
      <c r="E40" s="24" t="s">
        <v>10</v>
      </c>
      <c r="F40" s="24" t="s">
        <v>10</v>
      </c>
      <c r="G40" s="24" t="s">
        <v>10</v>
      </c>
      <c r="H40" s="24" t="s">
        <v>10</v>
      </c>
      <c r="I40" s="24" t="s">
        <v>10</v>
      </c>
      <c r="J40" s="25" t="s">
        <v>10</v>
      </c>
    </row>
    <row r="41" spans="1:10" s="15" customFormat="1" ht="20.25" customHeight="1">
      <c r="A41" s="26" t="s">
        <v>10</v>
      </c>
      <c r="B41" s="27" t="s">
        <v>250</v>
      </c>
      <c r="C41" s="24">
        <v>367</v>
      </c>
      <c r="D41" s="23" t="s">
        <v>178</v>
      </c>
      <c r="E41" s="24" t="s">
        <v>10</v>
      </c>
      <c r="F41" s="24" t="s">
        <v>10</v>
      </c>
      <c r="G41" s="24" t="s">
        <v>10</v>
      </c>
      <c r="H41" s="24" t="s">
        <v>10</v>
      </c>
      <c r="I41" s="24" t="s">
        <v>10</v>
      </c>
      <c r="J41" s="25" t="s">
        <v>10</v>
      </c>
    </row>
    <row r="42" spans="1:10" s="15" customFormat="1" ht="20.25" customHeight="1">
      <c r="A42" s="26" t="s">
        <v>10</v>
      </c>
      <c r="B42" s="27" t="s">
        <v>253</v>
      </c>
      <c r="C42" s="24">
        <v>3624</v>
      </c>
      <c r="D42" s="23" t="s">
        <v>178</v>
      </c>
      <c r="E42" s="24" t="s">
        <v>10</v>
      </c>
      <c r="F42" s="24" t="s">
        <v>10</v>
      </c>
      <c r="G42" s="24" t="s">
        <v>10</v>
      </c>
      <c r="H42" s="24" t="s">
        <v>10</v>
      </c>
      <c r="I42" s="24" t="s">
        <v>10</v>
      </c>
      <c r="J42" s="25" t="s">
        <v>10</v>
      </c>
    </row>
    <row r="43" spans="1:10" s="15" customFormat="1" ht="20.25" customHeight="1">
      <c r="A43" s="26" t="s">
        <v>10</v>
      </c>
      <c r="B43" s="27" t="s">
        <v>252</v>
      </c>
      <c r="C43" s="24">
        <v>381</v>
      </c>
      <c r="D43" s="23" t="s">
        <v>178</v>
      </c>
      <c r="E43" s="24" t="s">
        <v>10</v>
      </c>
      <c r="F43" s="24" t="s">
        <v>10</v>
      </c>
      <c r="G43" s="24" t="s">
        <v>10</v>
      </c>
      <c r="H43" s="24" t="s">
        <v>10</v>
      </c>
      <c r="I43" s="24" t="s">
        <v>10</v>
      </c>
      <c r="J43" s="25" t="s">
        <v>10</v>
      </c>
    </row>
    <row r="44" spans="1:10" s="15" customFormat="1" ht="20.25" customHeight="1">
      <c r="A44" s="26" t="s">
        <v>10</v>
      </c>
      <c r="B44" s="27" t="s">
        <v>251</v>
      </c>
      <c r="C44" s="24">
        <v>1758</v>
      </c>
      <c r="D44" s="23" t="s">
        <v>178</v>
      </c>
      <c r="E44" s="24" t="s">
        <v>10</v>
      </c>
      <c r="F44" s="24" t="s">
        <v>10</v>
      </c>
      <c r="G44" s="24" t="s">
        <v>10</v>
      </c>
      <c r="H44" s="24" t="s">
        <v>10</v>
      </c>
      <c r="I44" s="24" t="s">
        <v>10</v>
      </c>
      <c r="J44" s="25" t="s">
        <v>10</v>
      </c>
    </row>
    <row r="45" spans="1:10" s="15" customFormat="1" ht="20.25" customHeight="1">
      <c r="A45" s="26" t="s">
        <v>10</v>
      </c>
      <c r="B45" s="27" t="s">
        <v>295</v>
      </c>
      <c r="C45" s="24">
        <v>229</v>
      </c>
      <c r="D45" s="23" t="s">
        <v>178</v>
      </c>
      <c r="E45" s="24" t="s">
        <v>10</v>
      </c>
      <c r="F45" s="24" t="s">
        <v>10</v>
      </c>
      <c r="G45" s="24" t="s">
        <v>10</v>
      </c>
      <c r="H45" s="24" t="s">
        <v>10</v>
      </c>
      <c r="I45" s="24" t="s">
        <v>10</v>
      </c>
      <c r="J45" s="25" t="s">
        <v>10</v>
      </c>
    </row>
    <row r="46" spans="1:10" s="15" customFormat="1" ht="20.25" customHeight="1">
      <c r="A46" s="26" t="s">
        <v>10</v>
      </c>
      <c r="B46" s="27" t="s">
        <v>296</v>
      </c>
      <c r="C46" s="24">
        <v>248</v>
      </c>
      <c r="D46" s="23" t="s">
        <v>44</v>
      </c>
      <c r="E46" s="24" t="s">
        <v>10</v>
      </c>
      <c r="F46" s="24" t="s">
        <v>10</v>
      </c>
      <c r="G46" s="24" t="s">
        <v>10</v>
      </c>
      <c r="H46" s="24" t="s">
        <v>10</v>
      </c>
      <c r="I46" s="24" t="s">
        <v>10</v>
      </c>
      <c r="J46" s="25" t="s">
        <v>10</v>
      </c>
    </row>
    <row r="47" spans="1:10" s="15" customFormat="1" ht="20.25" customHeight="1">
      <c r="A47" s="26" t="s">
        <v>10</v>
      </c>
      <c r="B47" s="27" t="s">
        <v>297</v>
      </c>
      <c r="C47" s="24">
        <v>546</v>
      </c>
      <c r="D47" s="23" t="s">
        <v>42</v>
      </c>
      <c r="E47" s="24" t="s">
        <v>10</v>
      </c>
      <c r="F47" s="24" t="s">
        <v>10</v>
      </c>
      <c r="G47" s="24" t="s">
        <v>10</v>
      </c>
      <c r="H47" s="24" t="s">
        <v>10</v>
      </c>
      <c r="I47" s="24" t="s">
        <v>10</v>
      </c>
      <c r="J47" s="25" t="s">
        <v>10</v>
      </c>
    </row>
    <row r="48" spans="1:10" s="15" customFormat="1" ht="21.75" customHeight="1">
      <c r="A48" s="47"/>
      <c r="B48" s="55" t="s">
        <v>185</v>
      </c>
      <c r="C48" s="53"/>
      <c r="D48" s="45"/>
      <c r="E48" s="44" t="s">
        <v>10</v>
      </c>
      <c r="F48" s="44" t="s">
        <v>10</v>
      </c>
      <c r="G48" s="44" t="s">
        <v>10</v>
      </c>
      <c r="H48" s="44" t="s">
        <v>10</v>
      </c>
      <c r="I48" s="44" t="s">
        <v>10</v>
      </c>
      <c r="J48" s="49" t="s">
        <v>10</v>
      </c>
    </row>
    <row r="49" spans="1:10" s="34" customFormat="1" ht="21.75" customHeight="1">
      <c r="A49" s="21">
        <v>2</v>
      </c>
      <c r="B49" s="42" t="s">
        <v>28</v>
      </c>
      <c r="C49" s="22" t="s">
        <v>10</v>
      </c>
      <c r="D49" s="23"/>
      <c r="E49" s="24" t="s">
        <v>10</v>
      </c>
      <c r="F49" s="24" t="s">
        <v>10</v>
      </c>
      <c r="G49" s="24" t="s">
        <v>10</v>
      </c>
      <c r="H49" s="24" t="s">
        <v>10</v>
      </c>
      <c r="I49" s="24" t="s">
        <v>10</v>
      </c>
      <c r="J49" s="25" t="s">
        <v>10</v>
      </c>
    </row>
    <row r="50" spans="1:10" ht="21.75" customHeight="1">
      <c r="A50" s="26" t="s">
        <v>10</v>
      </c>
      <c r="B50" s="27" t="s">
        <v>30</v>
      </c>
      <c r="C50" s="24" t="s">
        <v>10</v>
      </c>
      <c r="D50" s="23" t="s">
        <v>22</v>
      </c>
      <c r="E50" s="24" t="s">
        <v>10</v>
      </c>
      <c r="F50" s="24" t="s">
        <v>10</v>
      </c>
      <c r="G50" s="24" t="s">
        <v>10</v>
      </c>
      <c r="H50" s="24" t="s">
        <v>10</v>
      </c>
      <c r="I50" s="24" t="s">
        <v>10</v>
      </c>
      <c r="J50" s="25"/>
    </row>
    <row r="51" spans="1:10" ht="21.75" customHeight="1">
      <c r="A51" s="26" t="s">
        <v>10</v>
      </c>
      <c r="B51" s="27" t="s">
        <v>31</v>
      </c>
      <c r="C51" s="24" t="s">
        <v>10</v>
      </c>
      <c r="D51" s="23" t="s">
        <v>22</v>
      </c>
      <c r="E51" s="24" t="s">
        <v>10</v>
      </c>
      <c r="F51" s="24" t="s">
        <v>10</v>
      </c>
      <c r="G51" s="24" t="s">
        <v>10</v>
      </c>
      <c r="H51" s="24" t="s">
        <v>10</v>
      </c>
      <c r="I51" s="24" t="s">
        <v>10</v>
      </c>
      <c r="J51" s="25"/>
    </row>
    <row r="52" spans="1:10" ht="21.75" customHeight="1">
      <c r="A52" s="26" t="s">
        <v>10</v>
      </c>
      <c r="B52" s="27" t="s">
        <v>211</v>
      </c>
      <c r="C52" s="24" t="s">
        <v>10</v>
      </c>
      <c r="D52" s="23" t="s">
        <v>22</v>
      </c>
      <c r="E52" s="24" t="s">
        <v>10</v>
      </c>
      <c r="F52" s="24" t="s">
        <v>10</v>
      </c>
      <c r="G52" s="24" t="s">
        <v>10</v>
      </c>
      <c r="H52" s="24" t="s">
        <v>10</v>
      </c>
      <c r="I52" s="24" t="s">
        <v>10</v>
      </c>
      <c r="J52" s="25"/>
    </row>
    <row r="53" spans="1:10" ht="21.75" customHeight="1">
      <c r="A53" s="26" t="s">
        <v>10</v>
      </c>
      <c r="B53" s="27" t="s">
        <v>212</v>
      </c>
      <c r="C53" s="24" t="s">
        <v>10</v>
      </c>
      <c r="D53" s="23" t="s">
        <v>22</v>
      </c>
      <c r="E53" s="24" t="s">
        <v>10</v>
      </c>
      <c r="F53" s="24" t="s">
        <v>10</v>
      </c>
      <c r="G53" s="24" t="s">
        <v>10</v>
      </c>
      <c r="H53" s="24" t="s">
        <v>10</v>
      </c>
      <c r="I53" s="24" t="s">
        <v>10</v>
      </c>
      <c r="J53" s="25"/>
    </row>
    <row r="54" spans="1:10" ht="21.75" customHeight="1">
      <c r="A54" s="26" t="s">
        <v>10</v>
      </c>
      <c r="B54" s="27" t="s">
        <v>32</v>
      </c>
      <c r="C54" s="24" t="s">
        <v>10</v>
      </c>
      <c r="D54" s="23" t="s">
        <v>22</v>
      </c>
      <c r="E54" s="24" t="s">
        <v>10</v>
      </c>
      <c r="F54" s="24" t="s">
        <v>10</v>
      </c>
      <c r="G54" s="24" t="s">
        <v>10</v>
      </c>
      <c r="H54" s="24" t="s">
        <v>10</v>
      </c>
      <c r="I54" s="24" t="s">
        <v>10</v>
      </c>
      <c r="J54" s="25"/>
    </row>
    <row r="55" spans="1:10" ht="21.75" customHeight="1">
      <c r="A55" s="26" t="s">
        <v>10</v>
      </c>
      <c r="B55" s="27" t="s">
        <v>33</v>
      </c>
      <c r="C55" s="24" t="s">
        <v>10</v>
      </c>
      <c r="D55" s="23" t="s">
        <v>22</v>
      </c>
      <c r="E55" s="24" t="s">
        <v>10</v>
      </c>
      <c r="F55" s="24" t="s">
        <v>10</v>
      </c>
      <c r="G55" s="24" t="s">
        <v>10</v>
      </c>
      <c r="H55" s="24" t="s">
        <v>10</v>
      </c>
      <c r="I55" s="24" t="s">
        <v>10</v>
      </c>
      <c r="J55" s="25"/>
    </row>
    <row r="56" spans="1:10" ht="21.75" customHeight="1">
      <c r="A56" s="26" t="s">
        <v>10</v>
      </c>
      <c r="B56" s="27" t="s">
        <v>213</v>
      </c>
      <c r="C56" s="24" t="s">
        <v>10</v>
      </c>
      <c r="D56" s="23" t="s">
        <v>22</v>
      </c>
      <c r="E56" s="24" t="s">
        <v>10</v>
      </c>
      <c r="F56" s="24" t="s">
        <v>10</v>
      </c>
      <c r="G56" s="24" t="s">
        <v>10</v>
      </c>
      <c r="H56" s="24" t="s">
        <v>10</v>
      </c>
      <c r="I56" s="24" t="s">
        <v>10</v>
      </c>
      <c r="J56" s="25"/>
    </row>
    <row r="57" spans="1:10" ht="21.75" customHeight="1">
      <c r="A57" s="26" t="s">
        <v>10</v>
      </c>
      <c r="B57" s="27" t="s">
        <v>34</v>
      </c>
      <c r="C57" s="24" t="s">
        <v>10</v>
      </c>
      <c r="D57" s="23" t="s">
        <v>22</v>
      </c>
      <c r="E57" s="24" t="s">
        <v>10</v>
      </c>
      <c r="F57" s="24" t="s">
        <v>10</v>
      </c>
      <c r="G57" s="24" t="s">
        <v>10</v>
      </c>
      <c r="H57" s="24" t="s">
        <v>10</v>
      </c>
      <c r="I57" s="24" t="s">
        <v>10</v>
      </c>
      <c r="J57" s="25"/>
    </row>
    <row r="58" spans="1:10" ht="21.75" customHeight="1">
      <c r="A58" s="26" t="s">
        <v>10</v>
      </c>
      <c r="B58" s="27" t="s">
        <v>35</v>
      </c>
      <c r="C58" s="24" t="s">
        <v>10</v>
      </c>
      <c r="D58" s="23" t="s">
        <v>22</v>
      </c>
      <c r="E58" s="24" t="s">
        <v>10</v>
      </c>
      <c r="F58" s="24" t="s">
        <v>10</v>
      </c>
      <c r="G58" s="24" t="s">
        <v>10</v>
      </c>
      <c r="H58" s="24" t="s">
        <v>10</v>
      </c>
      <c r="I58" s="24" t="s">
        <v>10</v>
      </c>
      <c r="J58" s="25"/>
    </row>
    <row r="59" spans="1:10" ht="21.75" customHeight="1">
      <c r="A59" s="109"/>
      <c r="B59" s="116" t="s">
        <v>214</v>
      </c>
      <c r="C59" s="111" t="s">
        <v>10</v>
      </c>
      <c r="D59" s="52"/>
      <c r="E59" s="24" t="s">
        <v>10</v>
      </c>
      <c r="F59" s="24" t="s">
        <v>10</v>
      </c>
      <c r="G59" s="24" t="s">
        <v>10</v>
      </c>
      <c r="H59" s="24" t="s">
        <v>10</v>
      </c>
      <c r="I59" s="24" t="s">
        <v>10</v>
      </c>
      <c r="J59" s="25"/>
    </row>
    <row r="60" spans="1:10" ht="21.75" customHeight="1">
      <c r="A60" s="26"/>
      <c r="B60" s="39" t="s">
        <v>30</v>
      </c>
      <c r="C60" s="22" t="s">
        <v>10</v>
      </c>
      <c r="D60" s="23"/>
      <c r="E60" s="24" t="s">
        <v>10</v>
      </c>
      <c r="F60" s="24" t="s">
        <v>10</v>
      </c>
      <c r="G60" s="24" t="s">
        <v>10</v>
      </c>
      <c r="H60" s="24" t="s">
        <v>10</v>
      </c>
      <c r="I60" s="24" t="s">
        <v>10</v>
      </c>
      <c r="J60" s="25"/>
    </row>
    <row r="61" spans="1:10" ht="21.75" customHeight="1">
      <c r="A61" s="26" t="s">
        <v>10</v>
      </c>
      <c r="B61" s="27" t="s">
        <v>215</v>
      </c>
      <c r="C61" s="24">
        <v>4416</v>
      </c>
      <c r="D61" s="23" t="s">
        <v>21</v>
      </c>
      <c r="E61" s="24" t="s">
        <v>10</v>
      </c>
      <c r="F61" s="24" t="s">
        <v>10</v>
      </c>
      <c r="G61" s="24" t="s">
        <v>10</v>
      </c>
      <c r="H61" s="24" t="s">
        <v>10</v>
      </c>
      <c r="I61" s="24" t="s">
        <v>10</v>
      </c>
      <c r="J61" s="25"/>
    </row>
    <row r="62" spans="1:10" ht="21.75" customHeight="1">
      <c r="A62" s="26" t="s">
        <v>10</v>
      </c>
      <c r="B62" s="27" t="s">
        <v>36</v>
      </c>
      <c r="C62" s="24">
        <v>225</v>
      </c>
      <c r="D62" s="23" t="s">
        <v>21</v>
      </c>
      <c r="E62" s="24" t="s">
        <v>10</v>
      </c>
      <c r="F62" s="24" t="s">
        <v>10</v>
      </c>
      <c r="G62" s="24" t="s">
        <v>10</v>
      </c>
      <c r="H62" s="24" t="s">
        <v>10</v>
      </c>
      <c r="I62" s="24" t="s">
        <v>10</v>
      </c>
      <c r="J62" s="25"/>
    </row>
    <row r="63" spans="1:10" ht="21.75" customHeight="1">
      <c r="A63" s="26" t="s">
        <v>10</v>
      </c>
      <c r="B63" s="27" t="s">
        <v>37</v>
      </c>
      <c r="C63" s="24">
        <v>81</v>
      </c>
      <c r="D63" s="23" t="s">
        <v>21</v>
      </c>
      <c r="E63" s="24" t="s">
        <v>10</v>
      </c>
      <c r="F63" s="24" t="s">
        <v>10</v>
      </c>
      <c r="G63" s="24" t="s">
        <v>10</v>
      </c>
      <c r="H63" s="24" t="s">
        <v>10</v>
      </c>
      <c r="I63" s="24" t="s">
        <v>10</v>
      </c>
      <c r="J63" s="25"/>
    </row>
    <row r="64" spans="1:10" ht="21.75" customHeight="1">
      <c r="A64" s="26" t="s">
        <v>10</v>
      </c>
      <c r="B64" s="27" t="s">
        <v>38</v>
      </c>
      <c r="C64" s="24">
        <v>2</v>
      </c>
      <c r="D64" s="23" t="s">
        <v>21</v>
      </c>
      <c r="E64" s="24" t="s">
        <v>10</v>
      </c>
      <c r="F64" s="24" t="s">
        <v>10</v>
      </c>
      <c r="G64" s="24" t="s">
        <v>10</v>
      </c>
      <c r="H64" s="24" t="s">
        <v>10</v>
      </c>
      <c r="I64" s="24" t="s">
        <v>10</v>
      </c>
      <c r="J64" s="25"/>
    </row>
    <row r="65" spans="1:10" ht="21.75" customHeight="1">
      <c r="A65" s="26" t="s">
        <v>10</v>
      </c>
      <c r="B65" s="27" t="s">
        <v>39</v>
      </c>
      <c r="C65" s="24">
        <v>33</v>
      </c>
      <c r="D65" s="23" t="s">
        <v>216</v>
      </c>
      <c r="E65" s="24" t="s">
        <v>10</v>
      </c>
      <c r="F65" s="24" t="s">
        <v>10</v>
      </c>
      <c r="G65" s="24" t="s">
        <v>10</v>
      </c>
      <c r="H65" s="24" t="s">
        <v>10</v>
      </c>
      <c r="I65" s="24" t="s">
        <v>10</v>
      </c>
      <c r="J65" s="25"/>
    </row>
    <row r="66" spans="1:10" ht="21.75" customHeight="1">
      <c r="A66" s="26" t="s">
        <v>10</v>
      </c>
      <c r="B66" s="27" t="s">
        <v>217</v>
      </c>
      <c r="C66" s="24">
        <v>48</v>
      </c>
      <c r="D66" s="23" t="s">
        <v>216</v>
      </c>
      <c r="E66" s="24" t="s">
        <v>10</v>
      </c>
      <c r="F66" s="24" t="s">
        <v>10</v>
      </c>
      <c r="G66" s="24" t="s">
        <v>10</v>
      </c>
      <c r="H66" s="24" t="s">
        <v>10</v>
      </c>
      <c r="I66" s="24" t="s">
        <v>10</v>
      </c>
      <c r="J66" s="25"/>
    </row>
    <row r="67" spans="1:10" ht="21.75" customHeight="1">
      <c r="A67" s="26" t="s">
        <v>10</v>
      </c>
      <c r="B67" s="27" t="s">
        <v>271</v>
      </c>
      <c r="C67" s="24">
        <v>166</v>
      </c>
      <c r="D67" s="23" t="s">
        <v>216</v>
      </c>
      <c r="E67" s="24" t="s">
        <v>10</v>
      </c>
      <c r="F67" s="24" t="s">
        <v>10</v>
      </c>
      <c r="G67" s="24" t="s">
        <v>10</v>
      </c>
      <c r="H67" s="24" t="s">
        <v>10</v>
      </c>
      <c r="I67" s="24" t="s">
        <v>10</v>
      </c>
      <c r="J67" s="25"/>
    </row>
    <row r="68" spans="1:10" ht="21.75" customHeight="1">
      <c r="A68" s="26" t="s">
        <v>10</v>
      </c>
      <c r="B68" s="27" t="s">
        <v>272</v>
      </c>
      <c r="C68" s="24">
        <v>166</v>
      </c>
      <c r="D68" s="23" t="s">
        <v>216</v>
      </c>
      <c r="E68" s="24" t="s">
        <v>10</v>
      </c>
      <c r="F68" s="24" t="s">
        <v>10</v>
      </c>
      <c r="G68" s="24" t="s">
        <v>10</v>
      </c>
      <c r="H68" s="24" t="s">
        <v>10</v>
      </c>
      <c r="I68" s="24" t="s">
        <v>10</v>
      </c>
      <c r="J68" s="25"/>
    </row>
    <row r="69" spans="1:10" ht="21.75" customHeight="1">
      <c r="A69" s="26" t="s">
        <v>10</v>
      </c>
      <c r="B69" s="27" t="s">
        <v>218</v>
      </c>
      <c r="C69" s="24">
        <v>343</v>
      </c>
      <c r="D69" s="23" t="s">
        <v>42</v>
      </c>
      <c r="E69" s="24" t="s">
        <v>10</v>
      </c>
      <c r="F69" s="24" t="s">
        <v>10</v>
      </c>
      <c r="G69" s="24" t="s">
        <v>10</v>
      </c>
      <c r="H69" s="24" t="s">
        <v>10</v>
      </c>
      <c r="I69" s="24" t="s">
        <v>10</v>
      </c>
      <c r="J69" s="25"/>
    </row>
    <row r="70" spans="1:10" ht="21.75" customHeight="1">
      <c r="A70" s="26" t="s">
        <v>10</v>
      </c>
      <c r="B70" s="27" t="s">
        <v>40</v>
      </c>
      <c r="C70" s="24">
        <v>4</v>
      </c>
      <c r="D70" s="23" t="s">
        <v>44</v>
      </c>
      <c r="E70" s="24" t="s">
        <v>10</v>
      </c>
      <c r="F70" s="24" t="s">
        <v>10</v>
      </c>
      <c r="G70" s="24" t="s">
        <v>10</v>
      </c>
      <c r="H70" s="24" t="s">
        <v>10</v>
      </c>
      <c r="I70" s="24" t="s">
        <v>10</v>
      </c>
      <c r="J70" s="25"/>
    </row>
    <row r="71" spans="1:10" ht="21.75" customHeight="1">
      <c r="A71" s="26" t="s">
        <v>10</v>
      </c>
      <c r="B71" s="27" t="s">
        <v>41</v>
      </c>
      <c r="C71" s="24">
        <v>2</v>
      </c>
      <c r="D71" s="23" t="s">
        <v>44</v>
      </c>
      <c r="E71" s="24" t="s">
        <v>10</v>
      </c>
      <c r="F71" s="24" t="s">
        <v>10</v>
      </c>
      <c r="G71" s="24" t="s">
        <v>10</v>
      </c>
      <c r="H71" s="24" t="s">
        <v>10</v>
      </c>
      <c r="I71" s="24" t="s">
        <v>10</v>
      </c>
      <c r="J71" s="25"/>
    </row>
    <row r="72" spans="1:10" ht="21.75" customHeight="1">
      <c r="A72" s="26" t="s">
        <v>10</v>
      </c>
      <c r="B72" s="27" t="s">
        <v>219</v>
      </c>
      <c r="C72" s="24">
        <v>2</v>
      </c>
      <c r="D72" s="23" t="s">
        <v>44</v>
      </c>
      <c r="E72" s="24" t="s">
        <v>10</v>
      </c>
      <c r="F72" s="24" t="s">
        <v>10</v>
      </c>
      <c r="G72" s="24" t="s">
        <v>10</v>
      </c>
      <c r="H72" s="24" t="s">
        <v>10</v>
      </c>
      <c r="I72" s="24" t="s">
        <v>10</v>
      </c>
      <c r="J72" s="25"/>
    </row>
    <row r="73" spans="1:10" ht="21.75" customHeight="1">
      <c r="A73" s="109"/>
      <c r="B73" s="110" t="s">
        <v>45</v>
      </c>
      <c r="C73" s="111" t="s">
        <v>10</v>
      </c>
      <c r="D73" s="52"/>
      <c r="E73" s="24" t="s">
        <v>10</v>
      </c>
      <c r="F73" s="24" t="s">
        <v>10</v>
      </c>
      <c r="G73" s="24" t="s">
        <v>10</v>
      </c>
      <c r="H73" s="24" t="s">
        <v>10</v>
      </c>
      <c r="I73" s="24" t="s">
        <v>10</v>
      </c>
      <c r="J73" s="25"/>
    </row>
    <row r="74" spans="1:10" ht="21.75" customHeight="1">
      <c r="A74" s="26"/>
      <c r="B74" s="39" t="s">
        <v>31</v>
      </c>
      <c r="C74" s="22" t="s">
        <v>10</v>
      </c>
      <c r="D74" s="23"/>
      <c r="E74" s="24" t="s">
        <v>10</v>
      </c>
      <c r="F74" s="24" t="s">
        <v>10</v>
      </c>
      <c r="G74" s="24" t="s">
        <v>10</v>
      </c>
      <c r="H74" s="24" t="s">
        <v>10</v>
      </c>
      <c r="I74" s="24" t="s">
        <v>10</v>
      </c>
      <c r="J74" s="25"/>
    </row>
    <row r="75" spans="1:10" ht="21.75" customHeight="1">
      <c r="A75" s="26" t="s">
        <v>10</v>
      </c>
      <c r="B75" s="27" t="s">
        <v>220</v>
      </c>
      <c r="C75" s="24">
        <v>438</v>
      </c>
      <c r="D75" s="23" t="s">
        <v>42</v>
      </c>
      <c r="E75" s="24" t="s">
        <v>10</v>
      </c>
      <c r="F75" s="24" t="s">
        <v>10</v>
      </c>
      <c r="G75" s="24" t="s">
        <v>10</v>
      </c>
      <c r="H75" s="24" t="s">
        <v>10</v>
      </c>
      <c r="I75" s="24" t="s">
        <v>10</v>
      </c>
      <c r="J75" s="25"/>
    </row>
    <row r="76" spans="1:10" ht="21.75" customHeight="1">
      <c r="A76" s="26" t="s">
        <v>10</v>
      </c>
      <c r="B76" s="27" t="s">
        <v>221</v>
      </c>
      <c r="C76" s="24">
        <v>0</v>
      </c>
      <c r="D76" s="23" t="s">
        <v>10</v>
      </c>
      <c r="E76" s="24" t="s">
        <v>10</v>
      </c>
      <c r="F76" s="24" t="s">
        <v>10</v>
      </c>
      <c r="G76" s="24" t="s">
        <v>10</v>
      </c>
      <c r="H76" s="24" t="s">
        <v>10</v>
      </c>
      <c r="I76" s="24" t="s">
        <v>10</v>
      </c>
      <c r="J76" s="25"/>
    </row>
    <row r="77" spans="1:10" ht="21.75" customHeight="1">
      <c r="A77" s="26" t="s">
        <v>10</v>
      </c>
      <c r="B77" s="27" t="s">
        <v>222</v>
      </c>
      <c r="C77" s="24">
        <v>132</v>
      </c>
      <c r="D77" s="23" t="s">
        <v>42</v>
      </c>
      <c r="E77" s="24" t="s">
        <v>10</v>
      </c>
      <c r="F77" s="24" t="s">
        <v>10</v>
      </c>
      <c r="G77" s="24" t="s">
        <v>10</v>
      </c>
      <c r="H77" s="24" t="s">
        <v>10</v>
      </c>
      <c r="I77" s="24" t="s">
        <v>10</v>
      </c>
      <c r="J77" s="25"/>
    </row>
    <row r="78" spans="1:10" ht="21.75" customHeight="1">
      <c r="A78" s="26" t="s">
        <v>10</v>
      </c>
      <c r="B78" s="27" t="s">
        <v>46</v>
      </c>
      <c r="C78" s="24">
        <v>94</v>
      </c>
      <c r="D78" s="23" t="s">
        <v>42</v>
      </c>
      <c r="E78" s="24" t="s">
        <v>10</v>
      </c>
      <c r="F78" s="24" t="s">
        <v>10</v>
      </c>
      <c r="G78" s="24" t="s">
        <v>10</v>
      </c>
      <c r="H78" s="24" t="s">
        <v>10</v>
      </c>
      <c r="I78" s="24" t="s">
        <v>10</v>
      </c>
      <c r="J78" s="25"/>
    </row>
    <row r="79" spans="1:10" ht="21.75" customHeight="1">
      <c r="A79" s="26" t="s">
        <v>10</v>
      </c>
      <c r="B79" s="25" t="s">
        <v>223</v>
      </c>
      <c r="C79" s="24" t="s">
        <v>10</v>
      </c>
      <c r="D79" s="23" t="s">
        <v>10</v>
      </c>
      <c r="E79" s="24" t="s">
        <v>10</v>
      </c>
      <c r="F79" s="24" t="s">
        <v>10</v>
      </c>
      <c r="G79" s="24" t="s">
        <v>10</v>
      </c>
      <c r="H79" s="24" t="s">
        <v>10</v>
      </c>
      <c r="I79" s="24" t="s">
        <v>10</v>
      </c>
      <c r="J79" s="25"/>
    </row>
    <row r="80" spans="1:10" ht="21.75" customHeight="1">
      <c r="A80" s="26" t="s">
        <v>10</v>
      </c>
      <c r="B80" s="39" t="s">
        <v>211</v>
      </c>
      <c r="C80" s="22" t="s">
        <v>10</v>
      </c>
      <c r="D80" s="23"/>
      <c r="E80" s="24" t="s">
        <v>10</v>
      </c>
      <c r="F80" s="24" t="s">
        <v>10</v>
      </c>
      <c r="G80" s="24" t="s">
        <v>10</v>
      </c>
      <c r="H80" s="24" t="s">
        <v>10</v>
      </c>
      <c r="I80" s="24" t="s">
        <v>10</v>
      </c>
      <c r="J80" s="25"/>
    </row>
    <row r="81" spans="1:10" ht="21.75" customHeight="1">
      <c r="A81" s="26" t="s">
        <v>10</v>
      </c>
      <c r="B81" s="27" t="s">
        <v>224</v>
      </c>
      <c r="C81" s="24">
        <v>698</v>
      </c>
      <c r="D81" s="23" t="s">
        <v>42</v>
      </c>
      <c r="E81" s="24" t="s">
        <v>10</v>
      </c>
      <c r="F81" s="24" t="s">
        <v>10</v>
      </c>
      <c r="G81" s="24" t="s">
        <v>10</v>
      </c>
      <c r="H81" s="24" t="s">
        <v>10</v>
      </c>
      <c r="I81" s="24" t="s">
        <v>10</v>
      </c>
      <c r="J81" s="25"/>
    </row>
    <row r="82" spans="1:10" ht="21.75" customHeight="1">
      <c r="A82" s="26" t="s">
        <v>10</v>
      </c>
      <c r="B82" s="27" t="s">
        <v>225</v>
      </c>
      <c r="C82" s="24"/>
      <c r="D82" s="23" t="s">
        <v>42</v>
      </c>
      <c r="E82" s="24" t="s">
        <v>10</v>
      </c>
      <c r="F82" s="24" t="s">
        <v>10</v>
      </c>
      <c r="G82" s="24" t="s">
        <v>10</v>
      </c>
      <c r="H82" s="24" t="s">
        <v>10</v>
      </c>
      <c r="I82" s="24" t="s">
        <v>10</v>
      </c>
      <c r="J82" s="25"/>
    </row>
    <row r="83" spans="1:10" ht="21.75" customHeight="1">
      <c r="A83" s="26" t="s">
        <v>10</v>
      </c>
      <c r="B83" s="27" t="s">
        <v>226</v>
      </c>
      <c r="C83" s="24">
        <v>419</v>
      </c>
      <c r="D83" s="23" t="s">
        <v>216</v>
      </c>
      <c r="E83" s="24" t="s">
        <v>10</v>
      </c>
      <c r="F83" s="24" t="s">
        <v>10</v>
      </c>
      <c r="G83" s="24" t="s">
        <v>10</v>
      </c>
      <c r="H83" s="24" t="s">
        <v>10</v>
      </c>
      <c r="I83" s="24" t="s">
        <v>10</v>
      </c>
      <c r="J83" s="25"/>
    </row>
    <row r="84" spans="1:10" ht="21.75" customHeight="1">
      <c r="A84" s="26" t="s">
        <v>10</v>
      </c>
      <c r="B84" s="27" t="s">
        <v>47</v>
      </c>
      <c r="C84" s="24">
        <v>1180</v>
      </c>
      <c r="D84" s="23" t="s">
        <v>42</v>
      </c>
      <c r="E84" s="24" t="s">
        <v>10</v>
      </c>
      <c r="F84" s="24" t="s">
        <v>10</v>
      </c>
      <c r="G84" s="24" t="s">
        <v>10</v>
      </c>
      <c r="H84" s="24" t="s">
        <v>10</v>
      </c>
      <c r="I84" s="24" t="s">
        <v>10</v>
      </c>
      <c r="J84" s="25"/>
    </row>
    <row r="85" spans="1:10" ht="21.75" customHeight="1">
      <c r="A85" s="26" t="s">
        <v>10</v>
      </c>
      <c r="B85" s="27" t="s">
        <v>227</v>
      </c>
      <c r="C85" s="24">
        <v>102</v>
      </c>
      <c r="D85" s="23" t="s">
        <v>42</v>
      </c>
      <c r="E85" s="24" t="s">
        <v>10</v>
      </c>
      <c r="F85" s="24" t="s">
        <v>10</v>
      </c>
      <c r="G85" s="24" t="s">
        <v>10</v>
      </c>
      <c r="H85" s="24" t="s">
        <v>10</v>
      </c>
      <c r="I85" s="24" t="s">
        <v>10</v>
      </c>
      <c r="J85" s="25"/>
    </row>
    <row r="86" spans="1:10" ht="21.75" customHeight="1">
      <c r="A86" s="26" t="s">
        <v>10</v>
      </c>
      <c r="B86" s="27" t="s">
        <v>48</v>
      </c>
      <c r="C86" s="24">
        <v>10</v>
      </c>
      <c r="D86" s="23" t="s">
        <v>42</v>
      </c>
      <c r="E86" s="24" t="s">
        <v>10</v>
      </c>
      <c r="F86" s="24" t="s">
        <v>10</v>
      </c>
      <c r="G86" s="24" t="s">
        <v>10</v>
      </c>
      <c r="H86" s="24" t="s">
        <v>10</v>
      </c>
      <c r="I86" s="24" t="s">
        <v>10</v>
      </c>
      <c r="J86" s="25"/>
    </row>
    <row r="87" spans="1:10" ht="21.75" customHeight="1">
      <c r="A87" s="26" t="s">
        <v>10</v>
      </c>
      <c r="B87" s="27" t="s">
        <v>228</v>
      </c>
      <c r="C87" s="24">
        <v>803</v>
      </c>
      <c r="D87" s="23" t="s">
        <v>42</v>
      </c>
      <c r="E87" s="24" t="s">
        <v>10</v>
      </c>
      <c r="F87" s="24" t="s">
        <v>10</v>
      </c>
      <c r="G87" s="24" t="s">
        <v>10</v>
      </c>
      <c r="H87" s="24" t="s">
        <v>10</v>
      </c>
      <c r="I87" s="24" t="s">
        <v>10</v>
      </c>
      <c r="J87" s="25"/>
    </row>
    <row r="88" spans="1:10" ht="21.75" customHeight="1">
      <c r="A88" s="109"/>
      <c r="B88" s="110" t="s">
        <v>49</v>
      </c>
      <c r="C88" s="111" t="s">
        <v>10</v>
      </c>
      <c r="D88" s="52"/>
      <c r="E88" s="24" t="s">
        <v>10</v>
      </c>
      <c r="F88" s="24" t="s">
        <v>10</v>
      </c>
      <c r="G88" s="24" t="s">
        <v>10</v>
      </c>
      <c r="H88" s="24" t="s">
        <v>10</v>
      </c>
      <c r="I88" s="24" t="s">
        <v>10</v>
      </c>
      <c r="J88" s="25"/>
    </row>
    <row r="89" spans="1:10" ht="21.75" customHeight="1">
      <c r="A89" s="26"/>
      <c r="B89" s="39" t="s">
        <v>229</v>
      </c>
      <c r="C89" s="22" t="s">
        <v>10</v>
      </c>
      <c r="D89" s="23"/>
      <c r="E89" s="24" t="s">
        <v>10</v>
      </c>
      <c r="F89" s="24" t="s">
        <v>10</v>
      </c>
      <c r="G89" s="24" t="s">
        <v>10</v>
      </c>
      <c r="H89" s="24" t="s">
        <v>10</v>
      </c>
      <c r="I89" s="24" t="s">
        <v>10</v>
      </c>
      <c r="J89" s="25"/>
    </row>
    <row r="90" spans="1:10" ht="21.75" customHeight="1">
      <c r="A90" s="26" t="s">
        <v>10</v>
      </c>
      <c r="B90" s="27" t="s">
        <v>230</v>
      </c>
      <c r="C90" s="24">
        <v>168</v>
      </c>
      <c r="D90" s="23" t="s">
        <v>42</v>
      </c>
      <c r="E90" s="24" t="s">
        <v>10</v>
      </c>
      <c r="F90" s="24" t="s">
        <v>10</v>
      </c>
      <c r="G90" s="24" t="s">
        <v>10</v>
      </c>
      <c r="H90" s="24" t="s">
        <v>10</v>
      </c>
      <c r="I90" s="24" t="s">
        <v>10</v>
      </c>
      <c r="J90" s="25"/>
    </row>
    <row r="91" spans="1:10" ht="21.75" customHeight="1">
      <c r="A91" s="26" t="s">
        <v>10</v>
      </c>
      <c r="B91" s="27" t="s">
        <v>231</v>
      </c>
      <c r="C91" s="24">
        <v>231</v>
      </c>
      <c r="D91" s="23" t="s">
        <v>42</v>
      </c>
      <c r="E91" s="24" t="s">
        <v>10</v>
      </c>
      <c r="F91" s="24" t="s">
        <v>10</v>
      </c>
      <c r="G91" s="24" t="s">
        <v>10</v>
      </c>
      <c r="H91" s="24" t="s">
        <v>10</v>
      </c>
      <c r="I91" s="24" t="s">
        <v>10</v>
      </c>
      <c r="J91" s="25"/>
    </row>
    <row r="92" spans="1:10" ht="21.75" customHeight="1">
      <c r="A92" s="26" t="s">
        <v>10</v>
      </c>
      <c r="B92" s="27" t="s">
        <v>232</v>
      </c>
      <c r="C92" s="24">
        <v>22</v>
      </c>
      <c r="D92" s="23" t="s">
        <v>42</v>
      </c>
      <c r="E92" s="24" t="s">
        <v>10</v>
      </c>
      <c r="F92" s="24" t="s">
        <v>10</v>
      </c>
      <c r="G92" s="24" t="s">
        <v>10</v>
      </c>
      <c r="H92" s="24" t="s">
        <v>10</v>
      </c>
      <c r="I92" s="24" t="s">
        <v>10</v>
      </c>
      <c r="J92" s="25"/>
    </row>
    <row r="93" spans="1:10" ht="21.75" customHeight="1">
      <c r="A93" s="26" t="s">
        <v>10</v>
      </c>
      <c r="B93" s="27" t="s">
        <v>233</v>
      </c>
      <c r="C93" s="24">
        <v>83</v>
      </c>
      <c r="D93" s="23" t="s">
        <v>42</v>
      </c>
      <c r="E93" s="24" t="s">
        <v>10</v>
      </c>
      <c r="F93" s="24" t="s">
        <v>10</v>
      </c>
      <c r="G93" s="24" t="s">
        <v>10</v>
      </c>
      <c r="H93" s="24" t="s">
        <v>10</v>
      </c>
      <c r="I93" s="24" t="s">
        <v>10</v>
      </c>
      <c r="J93" s="25"/>
    </row>
    <row r="94" spans="1:10" ht="21.75" customHeight="1">
      <c r="A94" s="26" t="s">
        <v>10</v>
      </c>
      <c r="B94" s="27" t="s">
        <v>50</v>
      </c>
      <c r="C94" s="24">
        <v>44</v>
      </c>
      <c r="D94" s="23" t="s">
        <v>42</v>
      </c>
      <c r="E94" s="24" t="s">
        <v>10</v>
      </c>
      <c r="F94" s="24" t="s">
        <v>10</v>
      </c>
      <c r="G94" s="24" t="s">
        <v>10</v>
      </c>
      <c r="H94" s="24" t="s">
        <v>10</v>
      </c>
      <c r="I94" s="24" t="s">
        <v>10</v>
      </c>
      <c r="J94" s="25"/>
    </row>
    <row r="95" spans="1:10" ht="21.75" customHeight="1">
      <c r="A95" s="26" t="s">
        <v>10</v>
      </c>
      <c r="B95" s="27" t="s">
        <v>51</v>
      </c>
      <c r="C95" s="24">
        <v>81</v>
      </c>
      <c r="D95" s="23" t="s">
        <v>42</v>
      </c>
      <c r="E95" s="24" t="s">
        <v>10</v>
      </c>
      <c r="F95" s="24" t="s">
        <v>10</v>
      </c>
      <c r="G95" s="24" t="s">
        <v>10</v>
      </c>
      <c r="H95" s="24" t="s">
        <v>10</v>
      </c>
      <c r="I95" s="24" t="s">
        <v>10</v>
      </c>
      <c r="J95" s="25"/>
    </row>
    <row r="96" spans="1:10" ht="21.75" customHeight="1">
      <c r="A96" s="109"/>
      <c r="B96" s="110" t="s">
        <v>52</v>
      </c>
      <c r="C96" s="111" t="s">
        <v>10</v>
      </c>
      <c r="D96" s="52"/>
      <c r="E96" s="24" t="s">
        <v>10</v>
      </c>
      <c r="F96" s="24" t="s">
        <v>10</v>
      </c>
      <c r="G96" s="24" t="s">
        <v>10</v>
      </c>
      <c r="H96" s="24" t="s">
        <v>10</v>
      </c>
      <c r="I96" s="24" t="s">
        <v>10</v>
      </c>
      <c r="J96" s="25"/>
    </row>
    <row r="97" spans="1:10" ht="21.75" customHeight="1">
      <c r="A97" s="26"/>
      <c r="B97" s="39" t="s">
        <v>53</v>
      </c>
      <c r="C97" s="22" t="s">
        <v>10</v>
      </c>
      <c r="D97" s="23"/>
      <c r="E97" s="24" t="s">
        <v>10</v>
      </c>
      <c r="F97" s="24" t="s">
        <v>10</v>
      </c>
      <c r="G97" s="24" t="s">
        <v>10</v>
      </c>
      <c r="H97" s="24" t="s">
        <v>10</v>
      </c>
      <c r="I97" s="24" t="s">
        <v>10</v>
      </c>
      <c r="J97" s="25"/>
    </row>
    <row r="98" spans="1:10" ht="21.75" customHeight="1">
      <c r="A98" s="26" t="s">
        <v>10</v>
      </c>
      <c r="B98" s="27" t="s">
        <v>54</v>
      </c>
      <c r="C98" s="24">
        <v>4</v>
      </c>
      <c r="D98" s="23" t="s">
        <v>44</v>
      </c>
      <c r="E98" s="24" t="s">
        <v>10</v>
      </c>
      <c r="F98" s="24" t="s">
        <v>10</v>
      </c>
      <c r="G98" s="24" t="s">
        <v>10</v>
      </c>
      <c r="H98" s="24" t="s">
        <v>10</v>
      </c>
      <c r="I98" s="24" t="s">
        <v>10</v>
      </c>
      <c r="J98" s="25"/>
    </row>
    <row r="99" spans="1:10" ht="21.75" customHeight="1">
      <c r="A99" s="26" t="s">
        <v>10</v>
      </c>
      <c r="B99" s="27" t="s">
        <v>55</v>
      </c>
      <c r="C99" s="24">
        <v>4</v>
      </c>
      <c r="D99" s="23" t="s">
        <v>44</v>
      </c>
      <c r="E99" s="24" t="s">
        <v>10</v>
      </c>
      <c r="F99" s="24" t="s">
        <v>10</v>
      </c>
      <c r="G99" s="24" t="s">
        <v>10</v>
      </c>
      <c r="H99" s="24" t="s">
        <v>10</v>
      </c>
      <c r="I99" s="24" t="s">
        <v>10</v>
      </c>
      <c r="J99" s="25"/>
    </row>
    <row r="100" spans="1:10" ht="21.75" customHeight="1">
      <c r="A100" s="26" t="s">
        <v>10</v>
      </c>
      <c r="B100" s="27" t="s">
        <v>56</v>
      </c>
      <c r="C100" s="24">
        <v>4</v>
      </c>
      <c r="D100" s="23" t="s">
        <v>44</v>
      </c>
      <c r="E100" s="24" t="s">
        <v>10</v>
      </c>
      <c r="F100" s="24" t="s">
        <v>10</v>
      </c>
      <c r="G100" s="24" t="s">
        <v>10</v>
      </c>
      <c r="H100" s="24" t="s">
        <v>10</v>
      </c>
      <c r="I100" s="24" t="s">
        <v>10</v>
      </c>
      <c r="J100" s="25"/>
    </row>
    <row r="101" spans="1:10" ht="21.75" customHeight="1">
      <c r="A101" s="26" t="s">
        <v>10</v>
      </c>
      <c r="B101" s="27" t="s">
        <v>57</v>
      </c>
      <c r="C101" s="24">
        <v>8</v>
      </c>
      <c r="D101" s="23" t="s">
        <v>44</v>
      </c>
      <c r="E101" s="24" t="s">
        <v>10</v>
      </c>
      <c r="F101" s="24" t="s">
        <v>10</v>
      </c>
      <c r="G101" s="24" t="s">
        <v>10</v>
      </c>
      <c r="H101" s="24" t="s">
        <v>10</v>
      </c>
      <c r="I101" s="24" t="s">
        <v>10</v>
      </c>
      <c r="J101" s="25"/>
    </row>
    <row r="102" spans="1:10" ht="21.75" customHeight="1">
      <c r="A102" s="26" t="s">
        <v>10</v>
      </c>
      <c r="B102" s="27" t="s">
        <v>58</v>
      </c>
      <c r="C102" s="24">
        <v>4</v>
      </c>
      <c r="D102" s="23" t="s">
        <v>44</v>
      </c>
      <c r="E102" s="24" t="s">
        <v>10</v>
      </c>
      <c r="F102" s="24" t="s">
        <v>10</v>
      </c>
      <c r="G102" s="24" t="s">
        <v>10</v>
      </c>
      <c r="H102" s="24" t="s">
        <v>10</v>
      </c>
      <c r="I102" s="24" t="s">
        <v>10</v>
      </c>
      <c r="J102" s="25"/>
    </row>
    <row r="103" spans="1:10" ht="21.75" customHeight="1">
      <c r="A103" s="26" t="s">
        <v>10</v>
      </c>
      <c r="B103" s="27" t="s">
        <v>59</v>
      </c>
      <c r="C103" s="24">
        <v>6</v>
      </c>
      <c r="D103" s="23" t="s">
        <v>44</v>
      </c>
      <c r="E103" s="24" t="s">
        <v>10</v>
      </c>
      <c r="F103" s="24" t="s">
        <v>10</v>
      </c>
      <c r="G103" s="24" t="s">
        <v>10</v>
      </c>
      <c r="H103" s="24" t="s">
        <v>10</v>
      </c>
      <c r="I103" s="24" t="s">
        <v>10</v>
      </c>
      <c r="J103" s="25"/>
    </row>
    <row r="104" spans="1:10" ht="21.75" customHeight="1">
      <c r="A104" s="26" t="s">
        <v>10</v>
      </c>
      <c r="B104" s="27" t="s">
        <v>60</v>
      </c>
      <c r="C104" s="24">
        <v>2</v>
      </c>
      <c r="D104" s="23" t="s">
        <v>44</v>
      </c>
      <c r="E104" s="24" t="s">
        <v>10</v>
      </c>
      <c r="F104" s="24" t="s">
        <v>10</v>
      </c>
      <c r="G104" s="24" t="s">
        <v>10</v>
      </c>
      <c r="H104" s="24" t="s">
        <v>10</v>
      </c>
      <c r="I104" s="24" t="s">
        <v>10</v>
      </c>
      <c r="J104" s="25"/>
    </row>
    <row r="105" spans="1:10" ht="21.75" customHeight="1">
      <c r="A105" s="26" t="s">
        <v>10</v>
      </c>
      <c r="B105" s="27" t="s">
        <v>61</v>
      </c>
      <c r="C105" s="24">
        <v>12</v>
      </c>
      <c r="D105" s="23" t="s">
        <v>44</v>
      </c>
      <c r="E105" s="24" t="s">
        <v>10</v>
      </c>
      <c r="F105" s="24" t="s">
        <v>10</v>
      </c>
      <c r="G105" s="24" t="s">
        <v>10</v>
      </c>
      <c r="H105" s="24" t="s">
        <v>10</v>
      </c>
      <c r="I105" s="24" t="s">
        <v>10</v>
      </c>
      <c r="J105" s="25"/>
    </row>
    <row r="106" spans="1:10" ht="21.75" customHeight="1">
      <c r="A106" s="26" t="s">
        <v>10</v>
      </c>
      <c r="B106" s="27" t="s">
        <v>62</v>
      </c>
      <c r="C106" s="24">
        <v>28</v>
      </c>
      <c r="D106" s="23" t="s">
        <v>44</v>
      </c>
      <c r="E106" s="24" t="s">
        <v>10</v>
      </c>
      <c r="F106" s="24" t="s">
        <v>10</v>
      </c>
      <c r="G106" s="24" t="s">
        <v>10</v>
      </c>
      <c r="H106" s="24" t="s">
        <v>10</v>
      </c>
      <c r="I106" s="24" t="s">
        <v>10</v>
      </c>
      <c r="J106" s="25"/>
    </row>
    <row r="107" spans="1:10" ht="21.75" customHeight="1">
      <c r="A107" s="26" t="s">
        <v>10</v>
      </c>
      <c r="B107" s="27" t="s">
        <v>63</v>
      </c>
      <c r="C107" s="24">
        <v>8</v>
      </c>
      <c r="D107" s="23" t="s">
        <v>44</v>
      </c>
      <c r="E107" s="24" t="s">
        <v>10</v>
      </c>
      <c r="F107" s="24" t="s">
        <v>10</v>
      </c>
      <c r="G107" s="24" t="s">
        <v>10</v>
      </c>
      <c r="H107" s="24" t="s">
        <v>10</v>
      </c>
      <c r="I107" s="24" t="s">
        <v>10</v>
      </c>
      <c r="J107" s="25"/>
    </row>
    <row r="108" spans="1:10" ht="21.75" customHeight="1">
      <c r="A108" s="109"/>
      <c r="B108" s="110" t="s">
        <v>64</v>
      </c>
      <c r="C108" s="111" t="s">
        <v>10</v>
      </c>
      <c r="D108" s="52"/>
      <c r="E108" s="24" t="s">
        <v>10</v>
      </c>
      <c r="F108" s="24" t="s">
        <v>10</v>
      </c>
      <c r="G108" s="24" t="s">
        <v>10</v>
      </c>
      <c r="H108" s="24" t="s">
        <v>10</v>
      </c>
      <c r="I108" s="24" t="s">
        <v>10</v>
      </c>
      <c r="J108" s="25"/>
    </row>
    <row r="109" spans="1:10" ht="21.75" customHeight="1">
      <c r="A109" s="26"/>
      <c r="B109" s="39" t="s">
        <v>65</v>
      </c>
      <c r="C109" s="22" t="s">
        <v>10</v>
      </c>
      <c r="D109" s="23"/>
      <c r="E109" s="24" t="s">
        <v>10</v>
      </c>
      <c r="F109" s="24" t="s">
        <v>10</v>
      </c>
      <c r="G109" s="24" t="s">
        <v>10</v>
      </c>
      <c r="H109" s="24" t="s">
        <v>10</v>
      </c>
      <c r="I109" s="24" t="s">
        <v>10</v>
      </c>
      <c r="J109" s="25"/>
    </row>
    <row r="110" spans="1:10" ht="21.75" customHeight="1">
      <c r="A110" s="26" t="s">
        <v>10</v>
      </c>
      <c r="B110" s="27" t="s">
        <v>234</v>
      </c>
      <c r="C110" s="24">
        <v>116</v>
      </c>
      <c r="D110" s="23" t="s">
        <v>216</v>
      </c>
      <c r="E110" s="24" t="s">
        <v>10</v>
      </c>
      <c r="F110" s="24" t="s">
        <v>10</v>
      </c>
      <c r="G110" s="24" t="s">
        <v>10</v>
      </c>
      <c r="H110" s="24" t="s">
        <v>10</v>
      </c>
      <c r="I110" s="24" t="s">
        <v>10</v>
      </c>
      <c r="J110" s="25"/>
    </row>
    <row r="111" spans="1:10" ht="21.75" customHeight="1">
      <c r="A111" s="26" t="s">
        <v>10</v>
      </c>
      <c r="B111" s="27" t="s">
        <v>235</v>
      </c>
      <c r="C111" s="24">
        <v>12</v>
      </c>
      <c r="D111" s="23" t="s">
        <v>42</v>
      </c>
      <c r="E111" s="24" t="s">
        <v>10</v>
      </c>
      <c r="F111" s="24" t="s">
        <v>10</v>
      </c>
      <c r="G111" s="24" t="s">
        <v>10</v>
      </c>
      <c r="H111" s="24" t="s">
        <v>10</v>
      </c>
      <c r="I111" s="24" t="s">
        <v>10</v>
      </c>
      <c r="J111" s="25"/>
    </row>
    <row r="112" spans="1:10" ht="21.75" customHeight="1">
      <c r="A112" s="26" t="s">
        <v>10</v>
      </c>
      <c r="B112" s="27" t="s">
        <v>236</v>
      </c>
      <c r="C112" s="24">
        <v>135</v>
      </c>
      <c r="D112" s="23" t="s">
        <v>216</v>
      </c>
      <c r="E112" s="24" t="s">
        <v>10</v>
      </c>
      <c r="F112" s="24" t="s">
        <v>10</v>
      </c>
      <c r="G112" s="24" t="s">
        <v>10</v>
      </c>
      <c r="H112" s="24" t="s">
        <v>10</v>
      </c>
      <c r="I112" s="24" t="s">
        <v>10</v>
      </c>
      <c r="J112" s="25"/>
    </row>
    <row r="113" spans="1:10" ht="21.75" customHeight="1">
      <c r="A113" s="26" t="s">
        <v>10</v>
      </c>
      <c r="B113" s="27" t="s">
        <v>237</v>
      </c>
      <c r="C113" s="24">
        <v>47</v>
      </c>
      <c r="D113" s="23" t="s">
        <v>216</v>
      </c>
      <c r="E113" s="24" t="s">
        <v>10</v>
      </c>
      <c r="F113" s="24" t="s">
        <v>10</v>
      </c>
      <c r="G113" s="24" t="s">
        <v>10</v>
      </c>
      <c r="H113" s="24" t="s">
        <v>10</v>
      </c>
      <c r="I113" s="24" t="s">
        <v>10</v>
      </c>
      <c r="J113" s="25"/>
    </row>
    <row r="114" spans="1:10" ht="21.75" customHeight="1">
      <c r="A114" s="26" t="s">
        <v>10</v>
      </c>
      <c r="B114" s="27" t="s">
        <v>66</v>
      </c>
      <c r="C114" s="24">
        <v>0</v>
      </c>
      <c r="D114" s="23" t="s">
        <v>10</v>
      </c>
      <c r="E114" s="24" t="s">
        <v>10</v>
      </c>
      <c r="F114" s="24" t="s">
        <v>10</v>
      </c>
      <c r="G114" s="24" t="s">
        <v>10</v>
      </c>
      <c r="H114" s="24" t="s">
        <v>10</v>
      </c>
      <c r="I114" s="24" t="s">
        <v>10</v>
      </c>
      <c r="J114" s="25"/>
    </row>
    <row r="115" spans="1:10" ht="21.75" customHeight="1">
      <c r="A115" s="26" t="s">
        <v>10</v>
      </c>
      <c r="B115" s="27" t="s">
        <v>67</v>
      </c>
      <c r="C115" s="24">
        <v>16</v>
      </c>
      <c r="D115" s="23" t="s">
        <v>216</v>
      </c>
      <c r="E115" s="24" t="s">
        <v>10</v>
      </c>
      <c r="F115" s="24" t="s">
        <v>10</v>
      </c>
      <c r="G115" s="24" t="s">
        <v>10</v>
      </c>
      <c r="H115" s="24" t="s">
        <v>10</v>
      </c>
      <c r="I115" s="24" t="s">
        <v>10</v>
      </c>
      <c r="J115" s="25"/>
    </row>
    <row r="116" spans="1:10" ht="21.75" customHeight="1">
      <c r="A116" s="26" t="s">
        <v>10</v>
      </c>
      <c r="B116" s="27" t="s">
        <v>68</v>
      </c>
      <c r="C116" s="24">
        <v>8</v>
      </c>
      <c r="D116" s="23" t="s">
        <v>216</v>
      </c>
      <c r="E116" s="24" t="s">
        <v>10</v>
      </c>
      <c r="F116" s="24" t="s">
        <v>10</v>
      </c>
      <c r="G116" s="24" t="s">
        <v>10</v>
      </c>
      <c r="H116" s="24" t="s">
        <v>10</v>
      </c>
      <c r="I116" s="24" t="s">
        <v>10</v>
      </c>
      <c r="J116" s="25"/>
    </row>
    <row r="117" spans="1:10" ht="21.75" customHeight="1">
      <c r="A117" s="109"/>
      <c r="B117" s="110" t="s">
        <v>69</v>
      </c>
      <c r="C117" s="111" t="s">
        <v>10</v>
      </c>
      <c r="D117" s="52"/>
      <c r="E117" s="24" t="s">
        <v>10</v>
      </c>
      <c r="F117" s="24" t="s">
        <v>10</v>
      </c>
      <c r="G117" s="24" t="s">
        <v>10</v>
      </c>
      <c r="H117" s="24" t="s">
        <v>10</v>
      </c>
      <c r="I117" s="24" t="s">
        <v>10</v>
      </c>
      <c r="J117" s="25"/>
    </row>
    <row r="118" spans="1:10" ht="21.75" customHeight="1">
      <c r="A118" s="26"/>
      <c r="B118" s="39" t="s">
        <v>238</v>
      </c>
      <c r="C118" s="22" t="s">
        <v>10</v>
      </c>
      <c r="D118" s="23"/>
      <c r="E118" s="24" t="s">
        <v>10</v>
      </c>
      <c r="F118" s="24" t="s">
        <v>10</v>
      </c>
      <c r="G118" s="24" t="s">
        <v>10</v>
      </c>
      <c r="H118" s="24" t="s">
        <v>10</v>
      </c>
      <c r="I118" s="24" t="s">
        <v>10</v>
      </c>
      <c r="J118" s="25"/>
    </row>
    <row r="119" spans="1:10" ht="21.75" customHeight="1">
      <c r="A119" s="26" t="s">
        <v>10</v>
      </c>
      <c r="B119" s="27" t="s">
        <v>70</v>
      </c>
      <c r="C119" s="24">
        <v>4</v>
      </c>
      <c r="D119" s="23" t="s">
        <v>44</v>
      </c>
      <c r="E119" s="24" t="s">
        <v>10</v>
      </c>
      <c r="F119" s="24" t="s">
        <v>10</v>
      </c>
      <c r="G119" s="24" t="s">
        <v>10</v>
      </c>
      <c r="H119" s="24" t="s">
        <v>10</v>
      </c>
      <c r="I119" s="24" t="s">
        <v>10</v>
      </c>
      <c r="J119" s="25"/>
    </row>
    <row r="120" spans="1:10" ht="21.75" customHeight="1">
      <c r="A120" s="26" t="s">
        <v>10</v>
      </c>
      <c r="B120" s="27" t="s">
        <v>71</v>
      </c>
      <c r="C120" s="24">
        <v>4</v>
      </c>
      <c r="D120" s="23" t="s">
        <v>44</v>
      </c>
      <c r="E120" s="24" t="s">
        <v>10</v>
      </c>
      <c r="F120" s="24" t="s">
        <v>10</v>
      </c>
      <c r="G120" s="24" t="s">
        <v>10</v>
      </c>
      <c r="H120" s="24" t="s">
        <v>10</v>
      </c>
      <c r="I120" s="24" t="s">
        <v>10</v>
      </c>
      <c r="J120" s="25"/>
    </row>
    <row r="121" spans="1:10" ht="21.75" customHeight="1">
      <c r="A121" s="26" t="s">
        <v>10</v>
      </c>
      <c r="B121" s="27" t="s">
        <v>72</v>
      </c>
      <c r="C121" s="24">
        <v>8</v>
      </c>
      <c r="D121" s="23" t="s">
        <v>44</v>
      </c>
      <c r="E121" s="24" t="s">
        <v>10</v>
      </c>
      <c r="F121" s="24" t="s">
        <v>10</v>
      </c>
      <c r="G121" s="24" t="s">
        <v>10</v>
      </c>
      <c r="H121" s="24" t="s">
        <v>10</v>
      </c>
      <c r="I121" s="24" t="s">
        <v>10</v>
      </c>
      <c r="J121" s="25"/>
    </row>
    <row r="122" spans="1:10" ht="21.75" customHeight="1">
      <c r="A122" s="26" t="s">
        <v>10</v>
      </c>
      <c r="B122" s="27" t="s">
        <v>73</v>
      </c>
      <c r="C122" s="24">
        <v>8</v>
      </c>
      <c r="D122" s="23" t="s">
        <v>44</v>
      </c>
      <c r="E122" s="24" t="s">
        <v>10</v>
      </c>
      <c r="F122" s="24" t="s">
        <v>10</v>
      </c>
      <c r="G122" s="24" t="s">
        <v>10</v>
      </c>
      <c r="H122" s="24" t="s">
        <v>10</v>
      </c>
      <c r="I122" s="24" t="s">
        <v>10</v>
      </c>
      <c r="J122" s="25"/>
    </row>
    <row r="123" spans="1:10" ht="21.75" customHeight="1">
      <c r="A123" s="26" t="s">
        <v>10</v>
      </c>
      <c r="B123" s="27" t="s">
        <v>74</v>
      </c>
      <c r="C123" s="24">
        <v>4</v>
      </c>
      <c r="D123" s="23" t="s">
        <v>44</v>
      </c>
      <c r="E123" s="24" t="s">
        <v>10</v>
      </c>
      <c r="F123" s="24" t="s">
        <v>10</v>
      </c>
      <c r="G123" s="24" t="s">
        <v>10</v>
      </c>
      <c r="H123" s="24" t="s">
        <v>10</v>
      </c>
      <c r="I123" s="24" t="s">
        <v>10</v>
      </c>
      <c r="J123" s="25"/>
    </row>
    <row r="124" spans="1:10" ht="21.75" customHeight="1">
      <c r="A124" s="26" t="s">
        <v>10</v>
      </c>
      <c r="B124" s="27" t="s">
        <v>75</v>
      </c>
      <c r="C124" s="24">
        <v>8</v>
      </c>
      <c r="D124" s="23" t="s">
        <v>44</v>
      </c>
      <c r="E124" s="24" t="s">
        <v>10</v>
      </c>
      <c r="F124" s="24" t="s">
        <v>10</v>
      </c>
      <c r="G124" s="24" t="s">
        <v>10</v>
      </c>
      <c r="H124" s="24" t="s">
        <v>10</v>
      </c>
      <c r="I124" s="24" t="s">
        <v>10</v>
      </c>
      <c r="J124" s="25"/>
    </row>
    <row r="125" spans="1:10" ht="21.75" customHeight="1">
      <c r="A125" s="26" t="s">
        <v>10</v>
      </c>
      <c r="B125" s="27" t="s">
        <v>76</v>
      </c>
      <c r="C125" s="24">
        <v>4</v>
      </c>
      <c r="D125" s="23" t="s">
        <v>44</v>
      </c>
      <c r="E125" s="24" t="s">
        <v>10</v>
      </c>
      <c r="F125" s="24" t="s">
        <v>10</v>
      </c>
      <c r="G125" s="24" t="s">
        <v>10</v>
      </c>
      <c r="H125" s="24" t="s">
        <v>10</v>
      </c>
      <c r="I125" s="24" t="s">
        <v>10</v>
      </c>
      <c r="J125" s="25"/>
    </row>
    <row r="126" spans="1:10" ht="21.75" customHeight="1">
      <c r="A126" s="26" t="s">
        <v>10</v>
      </c>
      <c r="B126" s="27" t="s">
        <v>77</v>
      </c>
      <c r="C126" s="24">
        <v>4</v>
      </c>
      <c r="D126" s="23" t="s">
        <v>44</v>
      </c>
      <c r="E126" s="24" t="s">
        <v>10</v>
      </c>
      <c r="F126" s="24" t="s">
        <v>10</v>
      </c>
      <c r="G126" s="24" t="s">
        <v>10</v>
      </c>
      <c r="H126" s="24" t="s">
        <v>10</v>
      </c>
      <c r="I126" s="24" t="s">
        <v>10</v>
      </c>
      <c r="J126" s="25"/>
    </row>
    <row r="127" spans="1:10" ht="21.75" customHeight="1">
      <c r="A127" s="26" t="s">
        <v>10</v>
      </c>
      <c r="B127" s="27" t="s">
        <v>78</v>
      </c>
      <c r="C127" s="24">
        <v>8</v>
      </c>
      <c r="D127" s="23" t="s">
        <v>44</v>
      </c>
      <c r="E127" s="24" t="s">
        <v>10</v>
      </c>
      <c r="F127" s="24" t="s">
        <v>10</v>
      </c>
      <c r="G127" s="24" t="s">
        <v>10</v>
      </c>
      <c r="H127" s="24" t="s">
        <v>10</v>
      </c>
      <c r="I127" s="24" t="s">
        <v>10</v>
      </c>
      <c r="J127" s="25"/>
    </row>
    <row r="128" spans="1:10" ht="21.75" customHeight="1">
      <c r="A128" s="26" t="s">
        <v>10</v>
      </c>
      <c r="B128" s="27" t="s">
        <v>79</v>
      </c>
      <c r="C128" s="24">
        <v>8</v>
      </c>
      <c r="D128" s="23" t="s">
        <v>44</v>
      </c>
      <c r="E128" s="24" t="s">
        <v>10</v>
      </c>
      <c r="F128" s="24" t="s">
        <v>10</v>
      </c>
      <c r="G128" s="24" t="s">
        <v>10</v>
      </c>
      <c r="H128" s="24" t="s">
        <v>10</v>
      </c>
      <c r="I128" s="24" t="s">
        <v>10</v>
      </c>
      <c r="J128" s="25"/>
    </row>
    <row r="129" spans="1:10" ht="21.75" customHeight="1">
      <c r="A129" s="26" t="s">
        <v>10</v>
      </c>
      <c r="B129" s="27" t="s">
        <v>239</v>
      </c>
      <c r="C129" s="24">
        <v>8</v>
      </c>
      <c r="D129" s="23" t="s">
        <v>141</v>
      </c>
      <c r="E129" s="24" t="s">
        <v>10</v>
      </c>
      <c r="F129" s="24" t="s">
        <v>10</v>
      </c>
      <c r="G129" s="24" t="s">
        <v>10</v>
      </c>
      <c r="H129" s="24" t="s">
        <v>10</v>
      </c>
      <c r="I129" s="24" t="s">
        <v>10</v>
      </c>
      <c r="J129" s="25"/>
    </row>
    <row r="130" spans="1:10" ht="21.75" customHeight="1">
      <c r="A130" s="26" t="s">
        <v>10</v>
      </c>
      <c r="B130" s="27" t="s">
        <v>240</v>
      </c>
      <c r="C130" s="24">
        <v>7</v>
      </c>
      <c r="D130" s="23" t="s">
        <v>216</v>
      </c>
      <c r="E130" s="24" t="s">
        <v>10</v>
      </c>
      <c r="F130" s="24" t="s">
        <v>10</v>
      </c>
      <c r="G130" s="24" t="s">
        <v>10</v>
      </c>
      <c r="H130" s="24" t="s">
        <v>10</v>
      </c>
      <c r="I130" s="24" t="s">
        <v>10</v>
      </c>
      <c r="J130" s="25"/>
    </row>
    <row r="131" spans="1:10" ht="21.75" customHeight="1">
      <c r="A131" s="26" t="s">
        <v>10</v>
      </c>
      <c r="B131" s="27" t="s">
        <v>10</v>
      </c>
      <c r="C131" s="24">
        <v>0</v>
      </c>
      <c r="D131" s="23" t="s">
        <v>10</v>
      </c>
      <c r="E131" s="24" t="s">
        <v>10</v>
      </c>
      <c r="F131" s="24" t="s">
        <v>10</v>
      </c>
      <c r="G131" s="24" t="s">
        <v>10</v>
      </c>
      <c r="H131" s="24" t="s">
        <v>10</v>
      </c>
      <c r="I131" s="24" t="s">
        <v>10</v>
      </c>
      <c r="J131" s="25"/>
    </row>
    <row r="132" spans="1:10" ht="21.75" customHeight="1">
      <c r="A132" s="109" t="s">
        <v>10</v>
      </c>
      <c r="B132" s="110" t="s">
        <v>80</v>
      </c>
      <c r="C132" s="51" t="s">
        <v>10</v>
      </c>
      <c r="D132" s="52" t="s">
        <v>10</v>
      </c>
      <c r="E132" s="24" t="s">
        <v>10</v>
      </c>
      <c r="F132" s="24" t="s">
        <v>10</v>
      </c>
      <c r="G132" s="24" t="s">
        <v>10</v>
      </c>
      <c r="H132" s="24" t="s">
        <v>10</v>
      </c>
      <c r="I132" s="24" t="s">
        <v>10</v>
      </c>
      <c r="J132" s="25"/>
    </row>
    <row r="133" spans="1:10" ht="21.75" customHeight="1">
      <c r="A133" s="26" t="s">
        <v>10</v>
      </c>
      <c r="B133" s="27" t="s">
        <v>34</v>
      </c>
      <c r="C133" s="24" t="s">
        <v>10</v>
      </c>
      <c r="D133" s="23" t="s">
        <v>10</v>
      </c>
      <c r="E133" s="24" t="s">
        <v>10</v>
      </c>
      <c r="F133" s="24" t="s">
        <v>10</v>
      </c>
      <c r="G133" s="24" t="s">
        <v>10</v>
      </c>
      <c r="H133" s="24" t="s">
        <v>10</v>
      </c>
      <c r="I133" s="24" t="s">
        <v>10</v>
      </c>
      <c r="J133" s="25"/>
    </row>
    <row r="134" spans="1:10" ht="21.75" customHeight="1">
      <c r="A134" s="26" t="s">
        <v>10</v>
      </c>
      <c r="B134" s="27" t="s">
        <v>241</v>
      </c>
      <c r="C134" s="24">
        <v>50</v>
      </c>
      <c r="D134" s="23" t="s">
        <v>216</v>
      </c>
      <c r="E134" s="24" t="s">
        <v>10</v>
      </c>
      <c r="F134" s="24" t="s">
        <v>10</v>
      </c>
      <c r="G134" s="24" t="s">
        <v>10</v>
      </c>
      <c r="H134" s="24" t="s">
        <v>10</v>
      </c>
      <c r="I134" s="24" t="s">
        <v>10</v>
      </c>
      <c r="J134" s="25"/>
    </row>
    <row r="135" spans="1:10" ht="21.75" customHeight="1">
      <c r="A135" s="26" t="s">
        <v>10</v>
      </c>
      <c r="B135" s="27" t="s">
        <v>242</v>
      </c>
      <c r="C135" s="24">
        <v>2</v>
      </c>
      <c r="D135" s="23" t="s">
        <v>44</v>
      </c>
      <c r="E135" s="24" t="s">
        <v>10</v>
      </c>
      <c r="F135" s="24" t="s">
        <v>10</v>
      </c>
      <c r="G135" s="24" t="s">
        <v>10</v>
      </c>
      <c r="H135" s="24" t="s">
        <v>10</v>
      </c>
      <c r="I135" s="24" t="s">
        <v>10</v>
      </c>
      <c r="J135" s="25"/>
    </row>
    <row r="136" spans="1:10" ht="21.75" customHeight="1">
      <c r="A136" s="26" t="s">
        <v>10</v>
      </c>
      <c r="B136" s="27" t="s">
        <v>243</v>
      </c>
      <c r="C136" s="24">
        <v>4</v>
      </c>
      <c r="D136" s="23" t="s">
        <v>44</v>
      </c>
      <c r="E136" s="24" t="s">
        <v>10</v>
      </c>
      <c r="F136" s="24" t="s">
        <v>10</v>
      </c>
      <c r="G136" s="24" t="s">
        <v>10</v>
      </c>
      <c r="H136" s="24" t="s">
        <v>10</v>
      </c>
      <c r="I136" s="24" t="s">
        <v>10</v>
      </c>
      <c r="J136" s="25"/>
    </row>
    <row r="137" spans="1:10" ht="21.75" customHeight="1">
      <c r="A137" s="109"/>
      <c r="B137" s="110" t="s">
        <v>82</v>
      </c>
      <c r="C137" s="111" t="s">
        <v>10</v>
      </c>
      <c r="D137" s="52"/>
      <c r="E137" s="24" t="s">
        <v>10</v>
      </c>
      <c r="F137" s="24" t="s">
        <v>10</v>
      </c>
      <c r="G137" s="24" t="s">
        <v>10</v>
      </c>
      <c r="H137" s="24" t="s">
        <v>10</v>
      </c>
      <c r="I137" s="24" t="s">
        <v>10</v>
      </c>
      <c r="J137" s="25"/>
    </row>
    <row r="138" spans="1:10" ht="21.75" customHeight="1">
      <c r="A138" s="26"/>
      <c r="B138" s="39" t="s">
        <v>81</v>
      </c>
      <c r="C138" s="22" t="s">
        <v>10</v>
      </c>
      <c r="D138" s="23"/>
      <c r="E138" s="24" t="s">
        <v>10</v>
      </c>
      <c r="F138" s="24" t="s">
        <v>10</v>
      </c>
      <c r="G138" s="24" t="s">
        <v>10</v>
      </c>
      <c r="H138" s="24" t="s">
        <v>10</v>
      </c>
      <c r="I138" s="24" t="s">
        <v>10</v>
      </c>
      <c r="J138" s="25"/>
    </row>
    <row r="139" spans="1:10" ht="21.75" customHeight="1">
      <c r="A139" s="26" t="s">
        <v>10</v>
      </c>
      <c r="B139" s="27" t="s">
        <v>244</v>
      </c>
      <c r="C139" s="24">
        <v>1844</v>
      </c>
      <c r="D139" s="23" t="s">
        <v>42</v>
      </c>
      <c r="E139" s="24" t="s">
        <v>10</v>
      </c>
      <c r="F139" s="24" t="s">
        <v>10</v>
      </c>
      <c r="G139" s="24" t="s">
        <v>10</v>
      </c>
      <c r="H139" s="24" t="s">
        <v>10</v>
      </c>
      <c r="I139" s="24" t="s">
        <v>10</v>
      </c>
      <c r="J139" s="25"/>
    </row>
    <row r="140" spans="1:10" ht="21.75" customHeight="1">
      <c r="A140" s="26" t="s">
        <v>10</v>
      </c>
      <c r="B140" s="27" t="s">
        <v>245</v>
      </c>
      <c r="C140" s="24">
        <v>687</v>
      </c>
      <c r="D140" s="23" t="s">
        <v>42</v>
      </c>
      <c r="E140" s="24" t="s">
        <v>10</v>
      </c>
      <c r="F140" s="24" t="s">
        <v>10</v>
      </c>
      <c r="G140" s="24" t="s">
        <v>10</v>
      </c>
      <c r="H140" s="24" t="s">
        <v>10</v>
      </c>
      <c r="I140" s="24" t="s">
        <v>10</v>
      </c>
      <c r="J140" s="25"/>
    </row>
    <row r="141" spans="1:10" ht="21.75" customHeight="1">
      <c r="A141" s="26" t="s">
        <v>10</v>
      </c>
      <c r="B141" s="27" t="s">
        <v>246</v>
      </c>
      <c r="C141" s="24">
        <v>176</v>
      </c>
      <c r="D141" s="23" t="s">
        <v>42</v>
      </c>
      <c r="E141" s="24" t="s">
        <v>10</v>
      </c>
      <c r="F141" s="24" t="s">
        <v>10</v>
      </c>
      <c r="G141" s="24" t="s">
        <v>10</v>
      </c>
      <c r="H141" s="24" t="s">
        <v>10</v>
      </c>
      <c r="I141" s="24" t="s">
        <v>10</v>
      </c>
      <c r="J141" s="25"/>
    </row>
    <row r="142" spans="1:10" ht="21.75" customHeight="1">
      <c r="A142" s="26" t="s">
        <v>10</v>
      </c>
      <c r="B142" s="27" t="s">
        <v>270</v>
      </c>
      <c r="C142" s="24">
        <v>59</v>
      </c>
      <c r="D142" s="23" t="s">
        <v>42</v>
      </c>
      <c r="E142" s="24" t="s">
        <v>10</v>
      </c>
      <c r="F142" s="24" t="s">
        <v>10</v>
      </c>
      <c r="G142" s="24" t="s">
        <v>10</v>
      </c>
      <c r="H142" s="24" t="s">
        <v>10</v>
      </c>
      <c r="I142" s="24" t="s">
        <v>10</v>
      </c>
      <c r="J142" s="25"/>
    </row>
    <row r="143" spans="1:10" ht="21.75" customHeight="1">
      <c r="A143" s="26" t="s">
        <v>10</v>
      </c>
      <c r="B143" s="27" t="s">
        <v>247</v>
      </c>
      <c r="C143" s="24">
        <v>14</v>
      </c>
      <c r="D143" s="23" t="s">
        <v>42</v>
      </c>
      <c r="E143" s="24" t="s">
        <v>10</v>
      </c>
      <c r="F143" s="24" t="s">
        <v>10</v>
      </c>
      <c r="G143" s="24" t="s">
        <v>10</v>
      </c>
      <c r="H143" s="24" t="s">
        <v>10</v>
      </c>
      <c r="I143" s="24" t="s">
        <v>10</v>
      </c>
      <c r="J143" s="25"/>
    </row>
    <row r="144" spans="1:10" ht="21.75" customHeight="1">
      <c r="A144" s="26" t="s">
        <v>10</v>
      </c>
      <c r="B144" s="25" t="s">
        <v>248</v>
      </c>
      <c r="C144" s="24" t="s">
        <v>10</v>
      </c>
      <c r="D144" s="23" t="s">
        <v>10</v>
      </c>
      <c r="E144" s="24" t="s">
        <v>10</v>
      </c>
      <c r="F144" s="24" t="s">
        <v>10</v>
      </c>
      <c r="G144" s="24" t="s">
        <v>10</v>
      </c>
      <c r="H144" s="24" t="s">
        <v>10</v>
      </c>
      <c r="I144" s="24" t="s">
        <v>10</v>
      </c>
      <c r="J144" s="25"/>
    </row>
    <row r="145" spans="1:10" ht="21.75" customHeight="1">
      <c r="A145" s="21">
        <v>3</v>
      </c>
      <c r="B145" s="42" t="s">
        <v>299</v>
      </c>
      <c r="C145" s="22"/>
      <c r="D145" s="23"/>
      <c r="E145" s="24" t="s">
        <v>10</v>
      </c>
      <c r="F145" s="24" t="s">
        <v>10</v>
      </c>
      <c r="G145" s="24" t="s">
        <v>10</v>
      </c>
      <c r="H145" s="24" t="s">
        <v>10</v>
      </c>
      <c r="I145" s="24" t="s">
        <v>10</v>
      </c>
      <c r="J145" s="25"/>
    </row>
    <row r="146" spans="1:10" ht="21.75" customHeight="1">
      <c r="A146" s="26" t="s">
        <v>10</v>
      </c>
      <c r="B146" s="27" t="s">
        <v>127</v>
      </c>
      <c r="C146" s="24">
        <v>0</v>
      </c>
      <c r="D146" s="23" t="s">
        <v>10</v>
      </c>
      <c r="E146" s="24" t="s">
        <v>10</v>
      </c>
      <c r="F146" s="24" t="s">
        <v>10</v>
      </c>
      <c r="G146" s="24" t="s">
        <v>10</v>
      </c>
      <c r="H146" s="24" t="s">
        <v>10</v>
      </c>
      <c r="I146" s="24" t="s">
        <v>10</v>
      </c>
      <c r="J146" s="25"/>
    </row>
    <row r="147" spans="1:10" ht="21.75" customHeight="1">
      <c r="A147" s="26" t="s">
        <v>10</v>
      </c>
      <c r="B147" s="27" t="s">
        <v>128</v>
      </c>
      <c r="C147" s="24">
        <v>68</v>
      </c>
      <c r="D147" s="23" t="s">
        <v>43</v>
      </c>
      <c r="E147" s="24" t="s">
        <v>10</v>
      </c>
      <c r="F147" s="24" t="s">
        <v>10</v>
      </c>
      <c r="G147" s="24" t="s">
        <v>10</v>
      </c>
      <c r="H147" s="24" t="s">
        <v>10</v>
      </c>
      <c r="I147" s="24" t="s">
        <v>10</v>
      </c>
      <c r="J147" s="25"/>
    </row>
    <row r="148" spans="1:10" ht="21.75" customHeight="1">
      <c r="A148" s="26" t="s">
        <v>10</v>
      </c>
      <c r="B148" s="27" t="s">
        <v>129</v>
      </c>
      <c r="C148" s="24">
        <v>248</v>
      </c>
      <c r="D148" s="23" t="s">
        <v>43</v>
      </c>
      <c r="E148" s="24" t="s">
        <v>10</v>
      </c>
      <c r="F148" s="24" t="s">
        <v>10</v>
      </c>
      <c r="G148" s="24" t="s">
        <v>10</v>
      </c>
      <c r="H148" s="24" t="s">
        <v>10</v>
      </c>
      <c r="I148" s="24" t="s">
        <v>10</v>
      </c>
      <c r="J148" s="25"/>
    </row>
    <row r="149" spans="1:10" ht="21.75" customHeight="1">
      <c r="A149" s="26" t="s">
        <v>10</v>
      </c>
      <c r="B149" s="27" t="s">
        <v>130</v>
      </c>
      <c r="C149" s="24">
        <v>40</v>
      </c>
      <c r="D149" s="23" t="s">
        <v>43</v>
      </c>
      <c r="E149" s="24" t="s">
        <v>10</v>
      </c>
      <c r="F149" s="24" t="s">
        <v>10</v>
      </c>
      <c r="G149" s="24" t="s">
        <v>10</v>
      </c>
      <c r="H149" s="24" t="s">
        <v>10</v>
      </c>
      <c r="I149" s="24" t="s">
        <v>10</v>
      </c>
      <c r="J149" s="25"/>
    </row>
    <row r="150" spans="1:10" ht="21.75" customHeight="1">
      <c r="A150" s="26" t="s">
        <v>10</v>
      </c>
      <c r="B150" s="27" t="s">
        <v>131</v>
      </c>
      <c r="C150" s="24">
        <v>0</v>
      </c>
      <c r="D150" s="23" t="s">
        <v>10</v>
      </c>
      <c r="E150" s="24" t="s">
        <v>10</v>
      </c>
      <c r="F150" s="24" t="s">
        <v>10</v>
      </c>
      <c r="G150" s="24" t="s">
        <v>10</v>
      </c>
      <c r="H150" s="24" t="s">
        <v>10</v>
      </c>
      <c r="I150" s="24" t="s">
        <v>10</v>
      </c>
      <c r="J150" s="25"/>
    </row>
    <row r="151" spans="1:10" ht="21.75" customHeight="1">
      <c r="A151" s="26" t="s">
        <v>10</v>
      </c>
      <c r="B151" s="27" t="s">
        <v>132</v>
      </c>
      <c r="C151" s="24">
        <v>8</v>
      </c>
      <c r="D151" s="23" t="s">
        <v>141</v>
      </c>
      <c r="E151" s="24" t="s">
        <v>10</v>
      </c>
      <c r="F151" s="24" t="s">
        <v>10</v>
      </c>
      <c r="G151" s="24" t="s">
        <v>10</v>
      </c>
      <c r="H151" s="24" t="s">
        <v>10</v>
      </c>
      <c r="I151" s="24" t="s">
        <v>10</v>
      </c>
      <c r="J151" s="25"/>
    </row>
    <row r="152" spans="1:10" ht="21.75" customHeight="1">
      <c r="A152" s="26" t="s">
        <v>10</v>
      </c>
      <c r="B152" s="27" t="s">
        <v>133</v>
      </c>
      <c r="C152" s="24">
        <v>20</v>
      </c>
      <c r="D152" s="23" t="s">
        <v>141</v>
      </c>
      <c r="E152" s="24" t="s">
        <v>10</v>
      </c>
      <c r="F152" s="24" t="s">
        <v>10</v>
      </c>
      <c r="G152" s="24" t="s">
        <v>10</v>
      </c>
      <c r="H152" s="24" t="s">
        <v>10</v>
      </c>
      <c r="I152" s="24" t="s">
        <v>10</v>
      </c>
      <c r="J152" s="25"/>
    </row>
    <row r="153" spans="1:10" ht="21.75" customHeight="1">
      <c r="A153" s="26" t="s">
        <v>10</v>
      </c>
      <c r="B153" s="27" t="s">
        <v>134</v>
      </c>
      <c r="C153" s="24">
        <v>0</v>
      </c>
      <c r="D153" s="23" t="s">
        <v>10</v>
      </c>
      <c r="E153" s="24" t="s">
        <v>10</v>
      </c>
      <c r="F153" s="24" t="s">
        <v>10</v>
      </c>
      <c r="G153" s="24" t="s">
        <v>10</v>
      </c>
      <c r="H153" s="24" t="s">
        <v>10</v>
      </c>
      <c r="I153" s="24" t="s">
        <v>10</v>
      </c>
      <c r="J153" s="25"/>
    </row>
    <row r="154" spans="1:10" ht="21.75" customHeight="1">
      <c r="A154" s="26" t="s">
        <v>10</v>
      </c>
      <c r="B154" s="27" t="s">
        <v>132</v>
      </c>
      <c r="C154" s="24">
        <v>12</v>
      </c>
      <c r="D154" s="23" t="s">
        <v>141</v>
      </c>
      <c r="E154" s="24" t="s">
        <v>10</v>
      </c>
      <c r="F154" s="24" t="s">
        <v>10</v>
      </c>
      <c r="G154" s="24" t="s">
        <v>10</v>
      </c>
      <c r="H154" s="24" t="s">
        <v>10</v>
      </c>
      <c r="I154" s="24" t="s">
        <v>10</v>
      </c>
      <c r="J154" s="25"/>
    </row>
    <row r="155" spans="1:10" ht="21.75" customHeight="1">
      <c r="A155" s="26" t="s">
        <v>10</v>
      </c>
      <c r="B155" s="27" t="s">
        <v>133</v>
      </c>
      <c r="C155" s="24">
        <v>80</v>
      </c>
      <c r="D155" s="23" t="s">
        <v>141</v>
      </c>
      <c r="E155" s="24" t="s">
        <v>10</v>
      </c>
      <c r="F155" s="24" t="s">
        <v>10</v>
      </c>
      <c r="G155" s="24" t="s">
        <v>10</v>
      </c>
      <c r="H155" s="24" t="s">
        <v>10</v>
      </c>
      <c r="I155" s="24" t="s">
        <v>10</v>
      </c>
      <c r="J155" s="25"/>
    </row>
    <row r="156" spans="1:10" ht="21.75" customHeight="1">
      <c r="A156" s="26" t="s">
        <v>10</v>
      </c>
      <c r="B156" s="27" t="s">
        <v>140</v>
      </c>
      <c r="C156" s="24">
        <v>20</v>
      </c>
      <c r="D156" s="23" t="s">
        <v>141</v>
      </c>
      <c r="E156" s="24" t="s">
        <v>10</v>
      </c>
      <c r="F156" s="24" t="s">
        <v>10</v>
      </c>
      <c r="G156" s="24" t="s">
        <v>10</v>
      </c>
      <c r="H156" s="24" t="s">
        <v>10</v>
      </c>
      <c r="I156" s="24" t="s">
        <v>10</v>
      </c>
      <c r="J156" s="25"/>
    </row>
    <row r="157" spans="1:10" ht="21.75" customHeight="1">
      <c r="A157" s="26" t="s">
        <v>10</v>
      </c>
      <c r="B157" s="27" t="s">
        <v>135</v>
      </c>
      <c r="C157" s="24">
        <v>0</v>
      </c>
      <c r="D157" s="23" t="s">
        <v>10</v>
      </c>
      <c r="E157" s="24" t="s">
        <v>10</v>
      </c>
      <c r="F157" s="24" t="s">
        <v>10</v>
      </c>
      <c r="G157" s="24" t="s">
        <v>10</v>
      </c>
      <c r="H157" s="24" t="s">
        <v>10</v>
      </c>
      <c r="I157" s="24" t="s">
        <v>10</v>
      </c>
      <c r="J157" s="25"/>
    </row>
    <row r="158" spans="1:10" ht="21.75" customHeight="1">
      <c r="A158" s="26" t="s">
        <v>10</v>
      </c>
      <c r="B158" s="27" t="s">
        <v>132</v>
      </c>
      <c r="C158" s="24">
        <v>4</v>
      </c>
      <c r="D158" s="23" t="s">
        <v>141</v>
      </c>
      <c r="E158" s="24" t="s">
        <v>10</v>
      </c>
      <c r="F158" s="24" t="s">
        <v>10</v>
      </c>
      <c r="G158" s="24" t="s">
        <v>10</v>
      </c>
      <c r="H158" s="24" t="s">
        <v>10</v>
      </c>
      <c r="I158" s="24" t="s">
        <v>10</v>
      </c>
      <c r="J158" s="25"/>
    </row>
    <row r="159" spans="1:10" ht="21.75" customHeight="1">
      <c r="A159" s="26" t="s">
        <v>10</v>
      </c>
      <c r="B159" s="27" t="s">
        <v>133</v>
      </c>
      <c r="C159" s="24">
        <v>16</v>
      </c>
      <c r="D159" s="23" t="s">
        <v>141</v>
      </c>
      <c r="E159" s="24" t="s">
        <v>10</v>
      </c>
      <c r="F159" s="24" t="s">
        <v>10</v>
      </c>
      <c r="G159" s="24" t="s">
        <v>10</v>
      </c>
      <c r="H159" s="24" t="s">
        <v>10</v>
      </c>
      <c r="I159" s="24" t="s">
        <v>10</v>
      </c>
      <c r="J159" s="25"/>
    </row>
    <row r="160" spans="1:10" ht="21.75" customHeight="1">
      <c r="A160" s="26" t="s">
        <v>10</v>
      </c>
      <c r="B160" s="27" t="s">
        <v>136</v>
      </c>
      <c r="C160" s="24">
        <v>0</v>
      </c>
      <c r="D160" s="23" t="s">
        <v>10</v>
      </c>
      <c r="E160" s="24" t="s">
        <v>10</v>
      </c>
      <c r="F160" s="24" t="s">
        <v>10</v>
      </c>
      <c r="G160" s="24" t="s">
        <v>10</v>
      </c>
      <c r="H160" s="24" t="s">
        <v>10</v>
      </c>
      <c r="I160" s="24" t="s">
        <v>10</v>
      </c>
      <c r="J160" s="25"/>
    </row>
    <row r="161" spans="1:10" ht="21.75" customHeight="1">
      <c r="A161" s="26" t="s">
        <v>10</v>
      </c>
      <c r="B161" s="27" t="s">
        <v>137</v>
      </c>
      <c r="C161" s="24">
        <v>8</v>
      </c>
      <c r="D161" s="23" t="s">
        <v>141</v>
      </c>
      <c r="E161" s="24" t="s">
        <v>10</v>
      </c>
      <c r="F161" s="24" t="s">
        <v>10</v>
      </c>
      <c r="G161" s="24" t="s">
        <v>10</v>
      </c>
      <c r="H161" s="24" t="s">
        <v>10</v>
      </c>
      <c r="I161" s="24" t="s">
        <v>10</v>
      </c>
      <c r="J161" s="25"/>
    </row>
    <row r="162" spans="1:10" ht="21.75" customHeight="1">
      <c r="A162" s="26"/>
      <c r="B162" s="27" t="s">
        <v>138</v>
      </c>
      <c r="C162" s="24">
        <v>0</v>
      </c>
      <c r="D162" s="23" t="s">
        <v>10</v>
      </c>
      <c r="E162" s="24" t="s">
        <v>10</v>
      </c>
      <c r="F162" s="24" t="s">
        <v>10</v>
      </c>
      <c r="G162" s="24" t="s">
        <v>10</v>
      </c>
      <c r="H162" s="24" t="s">
        <v>10</v>
      </c>
      <c r="I162" s="24" t="s">
        <v>10</v>
      </c>
      <c r="J162" s="25"/>
    </row>
    <row r="163" spans="1:10" ht="21.75" customHeight="1">
      <c r="A163" s="26" t="s">
        <v>10</v>
      </c>
      <c r="B163" s="27" t="s">
        <v>132</v>
      </c>
      <c r="C163" s="24">
        <v>4</v>
      </c>
      <c r="D163" s="23" t="s">
        <v>141</v>
      </c>
      <c r="E163" s="24" t="s">
        <v>10</v>
      </c>
      <c r="F163" s="24" t="s">
        <v>10</v>
      </c>
      <c r="G163" s="24" t="s">
        <v>10</v>
      </c>
      <c r="H163" s="24" t="s">
        <v>10</v>
      </c>
      <c r="I163" s="24" t="s">
        <v>10</v>
      </c>
      <c r="J163" s="25"/>
    </row>
    <row r="164" spans="1:10" ht="21.75" customHeight="1">
      <c r="A164" s="26" t="s">
        <v>10</v>
      </c>
      <c r="B164" s="27" t="s">
        <v>133</v>
      </c>
      <c r="C164" s="24">
        <v>4</v>
      </c>
      <c r="D164" s="23" t="s">
        <v>141</v>
      </c>
      <c r="E164" s="24" t="s">
        <v>10</v>
      </c>
      <c r="F164" s="24" t="s">
        <v>10</v>
      </c>
      <c r="G164" s="24" t="s">
        <v>10</v>
      </c>
      <c r="H164" s="24" t="s">
        <v>10</v>
      </c>
      <c r="I164" s="24" t="s">
        <v>10</v>
      </c>
      <c r="J164" s="25"/>
    </row>
    <row r="165" spans="1:10" ht="21.75" customHeight="1">
      <c r="A165" s="26" t="s">
        <v>10</v>
      </c>
      <c r="B165" s="39" t="s">
        <v>139</v>
      </c>
      <c r="C165" s="24">
        <v>0</v>
      </c>
      <c r="D165" s="23" t="s">
        <v>10</v>
      </c>
      <c r="E165" s="24" t="s">
        <v>10</v>
      </c>
      <c r="F165" s="24" t="s">
        <v>10</v>
      </c>
      <c r="G165" s="24" t="s">
        <v>10</v>
      </c>
      <c r="H165" s="24" t="s">
        <v>10</v>
      </c>
      <c r="I165" s="24" t="s">
        <v>10</v>
      </c>
      <c r="J165" s="25"/>
    </row>
    <row r="166" spans="1:10" ht="21.75" customHeight="1">
      <c r="A166" s="26" t="s">
        <v>10</v>
      </c>
      <c r="B166" s="27" t="s">
        <v>144</v>
      </c>
      <c r="C166" s="24">
        <v>12</v>
      </c>
      <c r="D166" s="23" t="s">
        <v>141</v>
      </c>
      <c r="E166" s="24" t="s">
        <v>10</v>
      </c>
      <c r="F166" s="24" t="s">
        <v>10</v>
      </c>
      <c r="G166" s="24" t="s">
        <v>10</v>
      </c>
      <c r="H166" s="24" t="s">
        <v>10</v>
      </c>
      <c r="I166" s="24" t="s">
        <v>10</v>
      </c>
      <c r="J166" s="25"/>
    </row>
    <row r="167" spans="1:10" ht="21.75" customHeight="1">
      <c r="A167" s="26" t="s">
        <v>10</v>
      </c>
      <c r="B167" s="27" t="s">
        <v>142</v>
      </c>
      <c r="C167" s="24">
        <v>0</v>
      </c>
      <c r="D167" s="23" t="s">
        <v>10</v>
      </c>
      <c r="E167" s="24" t="s">
        <v>10</v>
      </c>
      <c r="F167" s="24" t="s">
        <v>10</v>
      </c>
      <c r="G167" s="24" t="s">
        <v>10</v>
      </c>
      <c r="H167" s="24" t="s">
        <v>10</v>
      </c>
      <c r="I167" s="24" t="s">
        <v>10</v>
      </c>
      <c r="J167" s="25"/>
    </row>
    <row r="168" spans="1:10" ht="21.75" customHeight="1">
      <c r="A168" s="26" t="s">
        <v>10</v>
      </c>
      <c r="B168" s="27" t="s">
        <v>133</v>
      </c>
      <c r="C168" s="24">
        <v>4</v>
      </c>
      <c r="D168" s="23" t="s">
        <v>141</v>
      </c>
      <c r="E168" s="24" t="s">
        <v>10</v>
      </c>
      <c r="F168" s="24" t="s">
        <v>10</v>
      </c>
      <c r="G168" s="24" t="s">
        <v>10</v>
      </c>
      <c r="H168" s="24" t="s">
        <v>10</v>
      </c>
      <c r="I168" s="24" t="s">
        <v>10</v>
      </c>
      <c r="J168" s="25"/>
    </row>
    <row r="169" spans="1:10" ht="21.75" customHeight="1">
      <c r="A169" s="26" t="s">
        <v>10</v>
      </c>
      <c r="B169" s="27" t="s">
        <v>143</v>
      </c>
      <c r="C169" s="24">
        <v>0</v>
      </c>
      <c r="D169" s="23" t="s">
        <v>10</v>
      </c>
      <c r="E169" s="24" t="s">
        <v>10</v>
      </c>
      <c r="F169" s="24" t="s">
        <v>10</v>
      </c>
      <c r="G169" s="24" t="s">
        <v>10</v>
      </c>
      <c r="H169" s="24" t="s">
        <v>10</v>
      </c>
      <c r="I169" s="24" t="s">
        <v>10</v>
      </c>
      <c r="J169" s="25"/>
    </row>
    <row r="170" spans="1:10" ht="21.75" customHeight="1">
      <c r="A170" s="26" t="s">
        <v>10</v>
      </c>
      <c r="B170" s="27" t="s">
        <v>132</v>
      </c>
      <c r="C170" s="24">
        <v>4</v>
      </c>
      <c r="D170" s="23" t="s">
        <v>141</v>
      </c>
      <c r="E170" s="24" t="s">
        <v>10</v>
      </c>
      <c r="F170" s="24" t="s">
        <v>10</v>
      </c>
      <c r="G170" s="24" t="s">
        <v>10</v>
      </c>
      <c r="H170" s="24" t="s">
        <v>10</v>
      </c>
      <c r="I170" s="24" t="s">
        <v>10</v>
      </c>
      <c r="J170" s="25"/>
    </row>
    <row r="171" spans="1:10" ht="21.75" customHeight="1">
      <c r="A171" s="26" t="s">
        <v>10</v>
      </c>
      <c r="B171" s="27" t="s">
        <v>133</v>
      </c>
      <c r="C171" s="24">
        <v>4</v>
      </c>
      <c r="D171" s="23" t="s">
        <v>141</v>
      </c>
      <c r="E171" s="24" t="s">
        <v>10</v>
      </c>
      <c r="F171" s="24" t="s">
        <v>10</v>
      </c>
      <c r="G171" s="24" t="s">
        <v>10</v>
      </c>
      <c r="H171" s="24" t="s">
        <v>10</v>
      </c>
      <c r="I171" s="24" t="s">
        <v>10</v>
      </c>
      <c r="J171" s="25"/>
    </row>
    <row r="172" spans="1:10" ht="21.75" customHeight="1">
      <c r="A172" s="26" t="s">
        <v>10</v>
      </c>
      <c r="B172" s="27" t="s">
        <v>145</v>
      </c>
      <c r="C172" s="24">
        <v>0</v>
      </c>
      <c r="D172" s="23" t="s">
        <v>10</v>
      </c>
      <c r="E172" s="24" t="s">
        <v>10</v>
      </c>
      <c r="F172" s="24" t="s">
        <v>10</v>
      </c>
      <c r="G172" s="24" t="s">
        <v>10</v>
      </c>
      <c r="H172" s="24" t="s">
        <v>10</v>
      </c>
      <c r="I172" s="24" t="s">
        <v>10</v>
      </c>
      <c r="J172" s="25"/>
    </row>
    <row r="173" spans="1:10" ht="21.75" customHeight="1">
      <c r="A173" s="26" t="s">
        <v>10</v>
      </c>
      <c r="B173" s="27" t="s">
        <v>133</v>
      </c>
      <c r="C173" s="24">
        <v>8</v>
      </c>
      <c r="D173" s="23" t="s">
        <v>141</v>
      </c>
      <c r="E173" s="24" t="s">
        <v>10</v>
      </c>
      <c r="F173" s="24" t="s">
        <v>10</v>
      </c>
      <c r="G173" s="24" t="s">
        <v>10</v>
      </c>
      <c r="H173" s="24" t="s">
        <v>10</v>
      </c>
      <c r="I173" s="24" t="s">
        <v>10</v>
      </c>
      <c r="J173" s="25"/>
    </row>
    <row r="174" spans="1:10" ht="21.75" customHeight="1">
      <c r="A174" s="26" t="s">
        <v>10</v>
      </c>
      <c r="B174" s="27" t="s">
        <v>146</v>
      </c>
      <c r="C174" s="24">
        <v>0</v>
      </c>
      <c r="D174" s="23" t="s">
        <v>10</v>
      </c>
      <c r="E174" s="24" t="s">
        <v>10</v>
      </c>
      <c r="F174" s="24" t="s">
        <v>10</v>
      </c>
      <c r="G174" s="24" t="s">
        <v>10</v>
      </c>
      <c r="H174" s="24" t="s">
        <v>10</v>
      </c>
      <c r="I174" s="24" t="s">
        <v>10</v>
      </c>
      <c r="J174" s="25"/>
    </row>
    <row r="175" spans="1:10" ht="21.75" customHeight="1">
      <c r="A175" s="26" t="s">
        <v>10</v>
      </c>
      <c r="B175" s="27" t="s">
        <v>133</v>
      </c>
      <c r="C175" s="24">
        <v>8</v>
      </c>
      <c r="D175" s="23" t="s">
        <v>141</v>
      </c>
      <c r="E175" s="24" t="s">
        <v>10</v>
      </c>
      <c r="F175" s="24" t="s">
        <v>10</v>
      </c>
      <c r="G175" s="24" t="s">
        <v>10</v>
      </c>
      <c r="H175" s="24" t="s">
        <v>10</v>
      </c>
      <c r="I175" s="24" t="s">
        <v>10</v>
      </c>
      <c r="J175" s="25"/>
    </row>
    <row r="176" spans="1:10" ht="21.75" customHeight="1">
      <c r="A176" s="26" t="s">
        <v>10</v>
      </c>
      <c r="B176" s="27" t="s">
        <v>147</v>
      </c>
      <c r="C176" s="24">
        <v>0</v>
      </c>
      <c r="D176" s="23" t="s">
        <v>10</v>
      </c>
      <c r="E176" s="24" t="s">
        <v>10</v>
      </c>
      <c r="F176" s="24" t="s">
        <v>10</v>
      </c>
      <c r="G176" s="24" t="s">
        <v>10</v>
      </c>
      <c r="H176" s="24" t="s">
        <v>10</v>
      </c>
      <c r="I176" s="24" t="s">
        <v>10</v>
      </c>
      <c r="J176" s="25"/>
    </row>
    <row r="177" spans="1:10" ht="21.75" customHeight="1">
      <c r="A177" s="26" t="s">
        <v>10</v>
      </c>
      <c r="B177" s="27" t="s">
        <v>133</v>
      </c>
      <c r="C177" s="24">
        <v>8</v>
      </c>
      <c r="D177" s="23" t="s">
        <v>141</v>
      </c>
      <c r="E177" s="24" t="s">
        <v>10</v>
      </c>
      <c r="F177" s="24" t="s">
        <v>10</v>
      </c>
      <c r="G177" s="24" t="s">
        <v>10</v>
      </c>
      <c r="H177" s="24" t="s">
        <v>10</v>
      </c>
      <c r="I177" s="24" t="s">
        <v>10</v>
      </c>
      <c r="J177" s="25"/>
    </row>
    <row r="178" spans="1:10" ht="21.75" customHeight="1">
      <c r="A178" s="26" t="s">
        <v>10</v>
      </c>
      <c r="B178" s="27" t="s">
        <v>148</v>
      </c>
      <c r="C178" s="24">
        <v>0</v>
      </c>
      <c r="D178" s="23" t="s">
        <v>10</v>
      </c>
      <c r="E178" s="24" t="s">
        <v>10</v>
      </c>
      <c r="F178" s="24" t="s">
        <v>10</v>
      </c>
      <c r="G178" s="24" t="s">
        <v>10</v>
      </c>
      <c r="H178" s="24" t="s">
        <v>10</v>
      </c>
      <c r="I178" s="24" t="s">
        <v>10</v>
      </c>
      <c r="J178" s="25"/>
    </row>
    <row r="179" spans="1:10" ht="21.75" customHeight="1">
      <c r="A179" s="26" t="s">
        <v>10</v>
      </c>
      <c r="B179" s="27" t="s">
        <v>132</v>
      </c>
      <c r="C179" s="24">
        <v>8</v>
      </c>
      <c r="D179" s="23" t="s">
        <v>141</v>
      </c>
      <c r="E179" s="24" t="s">
        <v>10</v>
      </c>
      <c r="F179" s="24" t="s">
        <v>10</v>
      </c>
      <c r="G179" s="24" t="s">
        <v>10</v>
      </c>
      <c r="H179" s="24" t="s">
        <v>10</v>
      </c>
      <c r="I179" s="24" t="s">
        <v>10</v>
      </c>
      <c r="J179" s="25"/>
    </row>
    <row r="180" spans="1:10" ht="21.75" customHeight="1">
      <c r="A180" s="109"/>
      <c r="B180" s="114" t="s">
        <v>133</v>
      </c>
      <c r="C180" s="51">
        <v>12</v>
      </c>
      <c r="D180" s="52" t="s">
        <v>141</v>
      </c>
      <c r="E180" s="24" t="s">
        <v>10</v>
      </c>
      <c r="F180" s="24" t="s">
        <v>10</v>
      </c>
      <c r="G180" s="24" t="s">
        <v>10</v>
      </c>
      <c r="H180" s="24" t="s">
        <v>10</v>
      </c>
      <c r="I180" s="24" t="s">
        <v>10</v>
      </c>
      <c r="J180" s="25"/>
    </row>
    <row r="181" spans="1:10" ht="21.75" customHeight="1">
      <c r="A181" s="26"/>
      <c r="B181" s="27" t="s">
        <v>149</v>
      </c>
      <c r="C181" s="24">
        <v>0</v>
      </c>
      <c r="D181" s="23" t="s">
        <v>10</v>
      </c>
      <c r="E181" s="24" t="s">
        <v>10</v>
      </c>
      <c r="F181" s="24" t="s">
        <v>10</v>
      </c>
      <c r="G181" s="24" t="s">
        <v>10</v>
      </c>
      <c r="H181" s="24" t="s">
        <v>10</v>
      </c>
      <c r="I181" s="24" t="s">
        <v>10</v>
      </c>
      <c r="J181" s="25"/>
    </row>
    <row r="182" spans="1:10" ht="21.75" customHeight="1">
      <c r="A182" s="26" t="s">
        <v>10</v>
      </c>
      <c r="B182" s="27" t="s">
        <v>150</v>
      </c>
      <c r="C182" s="24">
        <v>16</v>
      </c>
      <c r="D182" s="23" t="s">
        <v>43</v>
      </c>
      <c r="E182" s="24" t="s">
        <v>10</v>
      </c>
      <c r="F182" s="24" t="s">
        <v>10</v>
      </c>
      <c r="G182" s="24" t="s">
        <v>10</v>
      </c>
      <c r="H182" s="24" t="s">
        <v>10</v>
      </c>
      <c r="I182" s="24" t="s">
        <v>10</v>
      </c>
      <c r="J182" s="25"/>
    </row>
    <row r="183" spans="1:10" ht="21.75" customHeight="1">
      <c r="A183" s="26" t="s">
        <v>10</v>
      </c>
      <c r="B183" s="27" t="s">
        <v>151</v>
      </c>
      <c r="C183" s="24">
        <v>112</v>
      </c>
      <c r="D183" s="23" t="s">
        <v>43</v>
      </c>
      <c r="E183" s="24" t="s">
        <v>10</v>
      </c>
      <c r="F183" s="24" t="s">
        <v>10</v>
      </c>
      <c r="G183" s="24" t="s">
        <v>10</v>
      </c>
      <c r="H183" s="24" t="s">
        <v>10</v>
      </c>
      <c r="I183" s="24" t="s">
        <v>10</v>
      </c>
      <c r="J183" s="25"/>
    </row>
    <row r="184" spans="1:10" ht="21.75" customHeight="1">
      <c r="A184" s="26" t="s">
        <v>10</v>
      </c>
      <c r="B184" s="27" t="s">
        <v>152</v>
      </c>
      <c r="C184" s="24">
        <v>64</v>
      </c>
      <c r="D184" s="23" t="s">
        <v>43</v>
      </c>
      <c r="E184" s="24" t="s">
        <v>10</v>
      </c>
      <c r="F184" s="24" t="s">
        <v>10</v>
      </c>
      <c r="G184" s="24" t="s">
        <v>10</v>
      </c>
      <c r="H184" s="24" t="s">
        <v>10</v>
      </c>
      <c r="I184" s="24" t="s">
        <v>10</v>
      </c>
      <c r="J184" s="25"/>
    </row>
    <row r="185" spans="1:10" ht="21.75" customHeight="1">
      <c r="A185" s="26" t="s">
        <v>10</v>
      </c>
      <c r="B185" s="27" t="s">
        <v>134</v>
      </c>
      <c r="C185" s="24">
        <v>0</v>
      </c>
      <c r="D185" s="23" t="s">
        <v>10</v>
      </c>
      <c r="E185" s="24" t="s">
        <v>10</v>
      </c>
      <c r="F185" s="24" t="s">
        <v>10</v>
      </c>
      <c r="G185" s="24" t="s">
        <v>10</v>
      </c>
      <c r="H185" s="24" t="s">
        <v>10</v>
      </c>
      <c r="I185" s="24" t="s">
        <v>10</v>
      </c>
      <c r="J185" s="25"/>
    </row>
    <row r="186" spans="1:10" ht="21.75" customHeight="1">
      <c r="A186" s="26" t="s">
        <v>10</v>
      </c>
      <c r="B186" s="27" t="s">
        <v>153</v>
      </c>
      <c r="C186" s="24">
        <v>8</v>
      </c>
      <c r="D186" s="23" t="s">
        <v>141</v>
      </c>
      <c r="E186" s="24" t="s">
        <v>10</v>
      </c>
      <c r="F186" s="24" t="s">
        <v>10</v>
      </c>
      <c r="G186" s="24" t="s">
        <v>10</v>
      </c>
      <c r="H186" s="24" t="s">
        <v>10</v>
      </c>
      <c r="I186" s="24" t="s">
        <v>10</v>
      </c>
      <c r="J186" s="25"/>
    </row>
    <row r="187" spans="1:10" ht="21.75" customHeight="1">
      <c r="A187" s="26" t="s">
        <v>10</v>
      </c>
      <c r="B187" s="27" t="s">
        <v>154</v>
      </c>
      <c r="C187" s="24">
        <v>28</v>
      </c>
      <c r="D187" s="23" t="s">
        <v>141</v>
      </c>
      <c r="E187" s="24" t="s">
        <v>10</v>
      </c>
      <c r="F187" s="24" t="s">
        <v>10</v>
      </c>
      <c r="G187" s="24" t="s">
        <v>10</v>
      </c>
      <c r="H187" s="24" t="s">
        <v>10</v>
      </c>
      <c r="I187" s="24" t="s">
        <v>10</v>
      </c>
      <c r="J187" s="25"/>
    </row>
    <row r="188" spans="1:10" ht="21.75" customHeight="1">
      <c r="A188" s="26" t="s">
        <v>10</v>
      </c>
      <c r="B188" s="27" t="s">
        <v>155</v>
      </c>
      <c r="C188" s="24">
        <v>52</v>
      </c>
      <c r="D188" s="23" t="s">
        <v>141</v>
      </c>
      <c r="E188" s="24" t="s">
        <v>10</v>
      </c>
      <c r="F188" s="24" t="s">
        <v>10</v>
      </c>
      <c r="G188" s="24" t="s">
        <v>10</v>
      </c>
      <c r="H188" s="24" t="s">
        <v>10</v>
      </c>
      <c r="I188" s="24" t="s">
        <v>10</v>
      </c>
      <c r="J188" s="25"/>
    </row>
    <row r="189" spans="1:10" ht="21" customHeight="1">
      <c r="A189" s="26" t="s">
        <v>10</v>
      </c>
      <c r="B189" s="27" t="s">
        <v>156</v>
      </c>
      <c r="C189" s="24">
        <v>0</v>
      </c>
      <c r="D189" s="23" t="s">
        <v>10</v>
      </c>
      <c r="E189" s="24" t="s">
        <v>10</v>
      </c>
      <c r="F189" s="24" t="s">
        <v>10</v>
      </c>
      <c r="G189" s="24" t="s">
        <v>10</v>
      </c>
      <c r="H189" s="24" t="s">
        <v>10</v>
      </c>
      <c r="I189" s="24" t="s">
        <v>10</v>
      </c>
      <c r="J189" s="25"/>
    </row>
    <row r="190" spans="1:10" ht="21" customHeight="1">
      <c r="A190" s="26" t="s">
        <v>10</v>
      </c>
      <c r="B190" s="27" t="s">
        <v>155</v>
      </c>
      <c r="C190" s="24">
        <v>24</v>
      </c>
      <c r="D190" s="23" t="s">
        <v>141</v>
      </c>
      <c r="E190" s="24" t="s">
        <v>10</v>
      </c>
      <c r="F190" s="24" t="s">
        <v>10</v>
      </c>
      <c r="G190" s="24" t="s">
        <v>10</v>
      </c>
      <c r="H190" s="24" t="s">
        <v>10</v>
      </c>
      <c r="I190" s="24" t="s">
        <v>10</v>
      </c>
      <c r="J190" s="25"/>
    </row>
    <row r="191" spans="1:10" ht="21" customHeight="1">
      <c r="A191" s="26" t="s">
        <v>10</v>
      </c>
      <c r="B191" s="27" t="s">
        <v>136</v>
      </c>
      <c r="C191" s="24">
        <v>0</v>
      </c>
      <c r="D191" s="23" t="s">
        <v>10</v>
      </c>
      <c r="E191" s="24" t="s">
        <v>10</v>
      </c>
      <c r="F191" s="24" t="s">
        <v>10</v>
      </c>
      <c r="G191" s="24" t="s">
        <v>10</v>
      </c>
      <c r="H191" s="24" t="s">
        <v>10</v>
      </c>
      <c r="I191" s="24" t="s">
        <v>10</v>
      </c>
      <c r="J191" s="25"/>
    </row>
    <row r="192" spans="1:10" ht="21" customHeight="1">
      <c r="A192" s="26" t="s">
        <v>10</v>
      </c>
      <c r="B192" s="27" t="s">
        <v>155</v>
      </c>
      <c r="C192" s="24">
        <v>16</v>
      </c>
      <c r="D192" s="23" t="s">
        <v>141</v>
      </c>
      <c r="E192" s="24" t="s">
        <v>10</v>
      </c>
      <c r="F192" s="24" t="s">
        <v>10</v>
      </c>
      <c r="G192" s="24" t="s">
        <v>10</v>
      </c>
      <c r="H192" s="24" t="s">
        <v>10</v>
      </c>
      <c r="I192" s="24" t="s">
        <v>10</v>
      </c>
      <c r="J192" s="25"/>
    </row>
    <row r="193" spans="1:10" ht="21" customHeight="1">
      <c r="A193" s="26" t="s">
        <v>10</v>
      </c>
      <c r="B193" s="27" t="s">
        <v>157</v>
      </c>
      <c r="C193" s="24">
        <v>0</v>
      </c>
      <c r="D193" s="23" t="s">
        <v>10</v>
      </c>
      <c r="E193" s="24" t="s">
        <v>10</v>
      </c>
      <c r="F193" s="24" t="s">
        <v>10</v>
      </c>
      <c r="G193" s="24" t="s">
        <v>10</v>
      </c>
      <c r="H193" s="24" t="s">
        <v>10</v>
      </c>
      <c r="I193" s="24" t="s">
        <v>10</v>
      </c>
      <c r="J193" s="25"/>
    </row>
    <row r="194" spans="1:10" ht="21" customHeight="1">
      <c r="A194" s="26" t="s">
        <v>10</v>
      </c>
      <c r="B194" s="27" t="s">
        <v>155</v>
      </c>
      <c r="C194" s="24">
        <v>24</v>
      </c>
      <c r="D194" s="23" t="s">
        <v>141</v>
      </c>
      <c r="E194" s="24" t="s">
        <v>10</v>
      </c>
      <c r="F194" s="24" t="s">
        <v>10</v>
      </c>
      <c r="G194" s="24" t="s">
        <v>10</v>
      </c>
      <c r="H194" s="24" t="s">
        <v>10</v>
      </c>
      <c r="I194" s="24" t="s">
        <v>10</v>
      </c>
      <c r="J194" s="25"/>
    </row>
    <row r="195" spans="1:10" ht="21" customHeight="1">
      <c r="A195" s="26" t="s">
        <v>10</v>
      </c>
      <c r="B195" s="27" t="s">
        <v>158</v>
      </c>
      <c r="C195" s="24">
        <v>0</v>
      </c>
      <c r="D195" s="23" t="s">
        <v>10</v>
      </c>
      <c r="E195" s="24" t="s">
        <v>10</v>
      </c>
      <c r="F195" s="24" t="s">
        <v>10</v>
      </c>
      <c r="G195" s="24" t="s">
        <v>10</v>
      </c>
      <c r="H195" s="24" t="s">
        <v>10</v>
      </c>
      <c r="I195" s="24" t="s">
        <v>10</v>
      </c>
      <c r="J195" s="25"/>
    </row>
    <row r="196" spans="1:10" ht="21" customHeight="1">
      <c r="A196" s="26" t="s">
        <v>10</v>
      </c>
      <c r="B196" s="27" t="s">
        <v>154</v>
      </c>
      <c r="C196" s="24">
        <v>8</v>
      </c>
      <c r="D196" s="23" t="s">
        <v>141</v>
      </c>
      <c r="E196" s="24" t="s">
        <v>10</v>
      </c>
      <c r="F196" s="24" t="s">
        <v>10</v>
      </c>
      <c r="G196" s="24" t="s">
        <v>10</v>
      </c>
      <c r="H196" s="24" t="s">
        <v>10</v>
      </c>
      <c r="I196" s="24" t="s">
        <v>10</v>
      </c>
      <c r="J196" s="25"/>
    </row>
    <row r="197" spans="1:10" ht="21" customHeight="1">
      <c r="A197" s="26"/>
      <c r="B197" s="27" t="s">
        <v>159</v>
      </c>
      <c r="C197" s="24">
        <v>1</v>
      </c>
      <c r="D197" s="23" t="s">
        <v>165</v>
      </c>
      <c r="E197" s="24" t="s">
        <v>10</v>
      </c>
      <c r="F197" s="24" t="s">
        <v>10</v>
      </c>
      <c r="G197" s="24" t="s">
        <v>10</v>
      </c>
      <c r="H197" s="24" t="s">
        <v>10</v>
      </c>
      <c r="I197" s="24" t="s">
        <v>10</v>
      </c>
      <c r="J197" s="25"/>
    </row>
    <row r="198" spans="1:10" ht="21" customHeight="1">
      <c r="A198" s="26" t="s">
        <v>10</v>
      </c>
      <c r="B198" s="27" t="s">
        <v>160</v>
      </c>
      <c r="C198" s="24">
        <v>72</v>
      </c>
      <c r="D198" s="23" t="s">
        <v>43</v>
      </c>
      <c r="E198" s="24" t="s">
        <v>10</v>
      </c>
      <c r="F198" s="24" t="s">
        <v>10</v>
      </c>
      <c r="G198" s="24" t="s">
        <v>10</v>
      </c>
      <c r="H198" s="24" t="s">
        <v>10</v>
      </c>
      <c r="I198" s="24" t="s">
        <v>10</v>
      </c>
      <c r="J198" s="25"/>
    </row>
    <row r="199" spans="1:10" ht="21" customHeight="1">
      <c r="A199" s="26" t="s">
        <v>10</v>
      </c>
      <c r="B199" s="27" t="s">
        <v>161</v>
      </c>
      <c r="C199" s="24">
        <v>16</v>
      </c>
      <c r="D199" s="23" t="s">
        <v>166</v>
      </c>
      <c r="E199" s="24" t="s">
        <v>10</v>
      </c>
      <c r="F199" s="24" t="s">
        <v>10</v>
      </c>
      <c r="G199" s="24" t="s">
        <v>10</v>
      </c>
      <c r="H199" s="24" t="s">
        <v>10</v>
      </c>
      <c r="I199" s="24" t="s">
        <v>10</v>
      </c>
      <c r="J199" s="25"/>
    </row>
    <row r="200" spans="1:10" ht="21" customHeight="1">
      <c r="A200" s="26" t="s">
        <v>10</v>
      </c>
      <c r="B200" s="27" t="s">
        <v>162</v>
      </c>
      <c r="C200" s="24">
        <v>4</v>
      </c>
      <c r="D200" s="23" t="s">
        <v>166</v>
      </c>
      <c r="E200" s="24" t="s">
        <v>10</v>
      </c>
      <c r="F200" s="24" t="s">
        <v>10</v>
      </c>
      <c r="G200" s="24" t="s">
        <v>10</v>
      </c>
      <c r="H200" s="24" t="s">
        <v>10</v>
      </c>
      <c r="I200" s="24" t="s">
        <v>10</v>
      </c>
      <c r="J200" s="25"/>
    </row>
    <row r="201" spans="1:10" ht="21" customHeight="1">
      <c r="A201" s="26" t="s">
        <v>10</v>
      </c>
      <c r="B201" s="27" t="s">
        <v>164</v>
      </c>
      <c r="C201" s="24">
        <v>4</v>
      </c>
      <c r="D201" s="23" t="s">
        <v>167</v>
      </c>
      <c r="E201" s="24" t="s">
        <v>10</v>
      </c>
      <c r="F201" s="24" t="s">
        <v>10</v>
      </c>
      <c r="G201" s="24" t="s">
        <v>10</v>
      </c>
      <c r="H201" s="24" t="s">
        <v>10</v>
      </c>
      <c r="I201" s="24" t="s">
        <v>10</v>
      </c>
      <c r="J201" s="25"/>
    </row>
    <row r="202" spans="1:10" ht="21" customHeight="1">
      <c r="A202" s="26" t="s">
        <v>10</v>
      </c>
      <c r="B202" s="27" t="s">
        <v>163</v>
      </c>
      <c r="C202" s="24">
        <v>4</v>
      </c>
      <c r="D202" s="23" t="s">
        <v>44</v>
      </c>
      <c r="E202" s="24" t="s">
        <v>10</v>
      </c>
      <c r="F202" s="24" t="s">
        <v>10</v>
      </c>
      <c r="G202" s="24" t="s">
        <v>10</v>
      </c>
      <c r="H202" s="24" t="s">
        <v>10</v>
      </c>
      <c r="I202" s="24" t="s">
        <v>10</v>
      </c>
      <c r="J202" s="25"/>
    </row>
    <row r="203" spans="1:10" ht="21" customHeight="1">
      <c r="A203" s="109"/>
      <c r="B203" s="116" t="s">
        <v>168</v>
      </c>
      <c r="C203" s="111" t="s">
        <v>10</v>
      </c>
      <c r="D203" s="52"/>
      <c r="E203" s="24" t="s">
        <v>10</v>
      </c>
      <c r="F203" s="24" t="s">
        <v>10</v>
      </c>
      <c r="G203" s="24" t="s">
        <v>10</v>
      </c>
      <c r="H203" s="24" t="s">
        <v>10</v>
      </c>
      <c r="I203" s="24" t="s">
        <v>10</v>
      </c>
      <c r="J203" s="25"/>
    </row>
    <row r="204" spans="1:10" ht="21" customHeight="1">
      <c r="A204" s="21">
        <v>4</v>
      </c>
      <c r="B204" s="42" t="s">
        <v>280</v>
      </c>
      <c r="C204" s="22"/>
      <c r="D204" s="23"/>
      <c r="E204" s="24" t="s">
        <v>10</v>
      </c>
      <c r="F204" s="24" t="s">
        <v>10</v>
      </c>
      <c r="G204" s="24" t="s">
        <v>10</v>
      </c>
      <c r="H204" s="24" t="s">
        <v>10</v>
      </c>
      <c r="I204" s="24" t="s">
        <v>10</v>
      </c>
      <c r="J204" s="25"/>
    </row>
    <row r="205" spans="1:10" ht="21" customHeight="1">
      <c r="A205" s="26" t="s">
        <v>10</v>
      </c>
      <c r="B205" s="27" t="s">
        <v>85</v>
      </c>
      <c r="C205" s="24" t="s">
        <v>10</v>
      </c>
      <c r="D205" s="23" t="s">
        <v>22</v>
      </c>
      <c r="E205" s="24" t="s">
        <v>10</v>
      </c>
      <c r="F205" s="24" t="s">
        <v>10</v>
      </c>
      <c r="G205" s="24" t="s">
        <v>10</v>
      </c>
      <c r="H205" s="24" t="s">
        <v>10</v>
      </c>
      <c r="I205" s="24" t="s">
        <v>10</v>
      </c>
      <c r="J205" s="25"/>
    </row>
    <row r="206" spans="1:10" ht="21" customHeight="1">
      <c r="A206" s="26" t="s">
        <v>10</v>
      </c>
      <c r="B206" s="27" t="s">
        <v>86</v>
      </c>
      <c r="C206" s="24" t="s">
        <v>10</v>
      </c>
      <c r="D206" s="23" t="s">
        <v>22</v>
      </c>
      <c r="E206" s="24" t="s">
        <v>10</v>
      </c>
      <c r="F206" s="24" t="s">
        <v>10</v>
      </c>
      <c r="G206" s="24" t="s">
        <v>10</v>
      </c>
      <c r="H206" s="24" t="s">
        <v>10</v>
      </c>
      <c r="I206" s="24" t="s">
        <v>10</v>
      </c>
      <c r="J206" s="25"/>
    </row>
    <row r="207" spans="1:10" ht="21" customHeight="1">
      <c r="A207" s="26" t="s">
        <v>10</v>
      </c>
      <c r="B207" s="27" t="s">
        <v>87</v>
      </c>
      <c r="C207" s="24" t="s">
        <v>10</v>
      </c>
      <c r="D207" s="23" t="s">
        <v>22</v>
      </c>
      <c r="E207" s="24" t="s">
        <v>10</v>
      </c>
      <c r="F207" s="24" t="s">
        <v>10</v>
      </c>
      <c r="G207" s="24" t="s">
        <v>10</v>
      </c>
      <c r="H207" s="24" t="s">
        <v>10</v>
      </c>
      <c r="I207" s="24" t="s">
        <v>10</v>
      </c>
      <c r="J207" s="25"/>
    </row>
    <row r="208" spans="1:10" ht="21" customHeight="1">
      <c r="A208" s="26" t="s">
        <v>10</v>
      </c>
      <c r="B208" s="27" t="s">
        <v>88</v>
      </c>
      <c r="C208" s="24" t="s">
        <v>10</v>
      </c>
      <c r="D208" s="23" t="s">
        <v>22</v>
      </c>
      <c r="E208" s="24" t="s">
        <v>10</v>
      </c>
      <c r="F208" s="24" t="s">
        <v>10</v>
      </c>
      <c r="G208" s="24" t="s">
        <v>10</v>
      </c>
      <c r="H208" s="24" t="s">
        <v>10</v>
      </c>
      <c r="I208" s="24" t="s">
        <v>10</v>
      </c>
      <c r="J208" s="25"/>
    </row>
    <row r="209" spans="1:10" ht="21" customHeight="1">
      <c r="A209" s="26" t="s">
        <v>10</v>
      </c>
      <c r="B209" s="27" t="s">
        <v>89</v>
      </c>
      <c r="C209" s="24" t="s">
        <v>10</v>
      </c>
      <c r="D209" s="23" t="s">
        <v>22</v>
      </c>
      <c r="E209" s="24" t="s">
        <v>10</v>
      </c>
      <c r="F209" s="24" t="s">
        <v>10</v>
      </c>
      <c r="G209" s="24" t="s">
        <v>10</v>
      </c>
      <c r="H209" s="24" t="s">
        <v>10</v>
      </c>
      <c r="I209" s="24" t="s">
        <v>10</v>
      </c>
      <c r="J209" s="25"/>
    </row>
    <row r="210" spans="1:10" ht="21" customHeight="1">
      <c r="A210" s="109"/>
      <c r="B210" s="116" t="s">
        <v>90</v>
      </c>
      <c r="C210" s="111" t="s">
        <v>10</v>
      </c>
      <c r="D210" s="29"/>
      <c r="E210" s="24" t="s">
        <v>10</v>
      </c>
      <c r="F210" s="24" t="s">
        <v>10</v>
      </c>
      <c r="G210" s="24" t="s">
        <v>10</v>
      </c>
      <c r="H210" s="24" t="s">
        <v>10</v>
      </c>
      <c r="I210" s="24" t="s">
        <v>10</v>
      </c>
      <c r="J210" s="25"/>
    </row>
    <row r="211" spans="1:10" ht="21" customHeight="1">
      <c r="A211" s="26"/>
      <c r="B211" s="39" t="s">
        <v>85</v>
      </c>
      <c r="C211" s="22" t="s">
        <v>10</v>
      </c>
      <c r="D211" s="23"/>
      <c r="E211" s="24" t="s">
        <v>10</v>
      </c>
      <c r="F211" s="24" t="s">
        <v>10</v>
      </c>
      <c r="G211" s="24" t="s">
        <v>10</v>
      </c>
      <c r="H211" s="24" t="s">
        <v>10</v>
      </c>
      <c r="I211" s="24" t="s">
        <v>10</v>
      </c>
      <c r="J211" s="25"/>
    </row>
    <row r="212" spans="1:10" ht="21" customHeight="1">
      <c r="A212" s="26" t="s">
        <v>10</v>
      </c>
      <c r="B212" s="27" t="s">
        <v>91</v>
      </c>
      <c r="C212" s="24">
        <v>4</v>
      </c>
      <c r="D212" s="23" t="s">
        <v>96</v>
      </c>
      <c r="E212" s="24" t="s">
        <v>10</v>
      </c>
      <c r="F212" s="24" t="s">
        <v>10</v>
      </c>
      <c r="G212" s="24" t="s">
        <v>10</v>
      </c>
      <c r="H212" s="24" t="s">
        <v>10</v>
      </c>
      <c r="I212" s="24" t="s">
        <v>10</v>
      </c>
      <c r="J212" s="25"/>
    </row>
    <row r="213" spans="1:10" ht="21" customHeight="1">
      <c r="A213" s="26" t="s">
        <v>10</v>
      </c>
      <c r="B213" s="27" t="s">
        <v>92</v>
      </c>
      <c r="C213" s="24">
        <v>8</v>
      </c>
      <c r="D213" s="23" t="s">
        <v>96</v>
      </c>
      <c r="E213" s="24" t="s">
        <v>10</v>
      </c>
      <c r="F213" s="24" t="s">
        <v>10</v>
      </c>
      <c r="G213" s="24" t="s">
        <v>10</v>
      </c>
      <c r="H213" s="24" t="s">
        <v>10</v>
      </c>
      <c r="I213" s="24" t="s">
        <v>10</v>
      </c>
      <c r="J213" s="25"/>
    </row>
    <row r="214" spans="1:10" ht="21" customHeight="1">
      <c r="A214" s="26" t="s">
        <v>10</v>
      </c>
      <c r="B214" s="27" t="s">
        <v>93</v>
      </c>
      <c r="C214" s="24">
        <v>4</v>
      </c>
      <c r="D214" s="23" t="s">
        <v>96</v>
      </c>
      <c r="E214" s="24" t="s">
        <v>10</v>
      </c>
      <c r="F214" s="24" t="s">
        <v>10</v>
      </c>
      <c r="G214" s="24" t="s">
        <v>10</v>
      </c>
      <c r="H214" s="24" t="s">
        <v>10</v>
      </c>
      <c r="I214" s="24" t="s">
        <v>10</v>
      </c>
      <c r="J214" s="25"/>
    </row>
    <row r="215" spans="1:10" ht="21" customHeight="1">
      <c r="A215" s="26" t="s">
        <v>10</v>
      </c>
      <c r="B215" s="27" t="s">
        <v>94</v>
      </c>
      <c r="C215" s="24">
        <v>1</v>
      </c>
      <c r="D215" s="23" t="s">
        <v>97</v>
      </c>
      <c r="E215" s="24" t="s">
        <v>10</v>
      </c>
      <c r="F215" s="24" t="s">
        <v>10</v>
      </c>
      <c r="G215" s="24" t="s">
        <v>10</v>
      </c>
      <c r="H215" s="24" t="s">
        <v>10</v>
      </c>
      <c r="I215" s="24" t="s">
        <v>10</v>
      </c>
      <c r="J215" s="25"/>
    </row>
    <row r="216" spans="1:10" ht="21" customHeight="1">
      <c r="A216" s="26" t="s">
        <v>10</v>
      </c>
      <c r="B216" s="25" t="s">
        <v>95</v>
      </c>
      <c r="C216" s="24" t="s">
        <v>10</v>
      </c>
      <c r="D216" s="23" t="s">
        <v>10</v>
      </c>
      <c r="E216" s="24" t="s">
        <v>10</v>
      </c>
      <c r="F216" s="24" t="s">
        <v>10</v>
      </c>
      <c r="G216" s="24" t="s">
        <v>10</v>
      </c>
      <c r="H216" s="24" t="s">
        <v>10</v>
      </c>
      <c r="I216" s="24" t="s">
        <v>10</v>
      </c>
      <c r="J216" s="25"/>
    </row>
    <row r="217" spans="1:10" ht="21" customHeight="1">
      <c r="A217" s="26" t="s">
        <v>10</v>
      </c>
      <c r="B217" s="27" t="s">
        <v>86</v>
      </c>
      <c r="C217" s="24">
        <v>0</v>
      </c>
      <c r="D217" s="23" t="s">
        <v>10</v>
      </c>
      <c r="E217" s="24" t="s">
        <v>10</v>
      </c>
      <c r="F217" s="24" t="s">
        <v>10</v>
      </c>
      <c r="G217" s="24" t="s">
        <v>10</v>
      </c>
      <c r="H217" s="24" t="s">
        <v>10</v>
      </c>
      <c r="I217" s="24" t="s">
        <v>10</v>
      </c>
      <c r="J217" s="25"/>
    </row>
    <row r="218" spans="1:10" ht="21" customHeight="1">
      <c r="A218" s="26" t="s">
        <v>10</v>
      </c>
      <c r="B218" s="27" t="s">
        <v>98</v>
      </c>
      <c r="C218" s="24">
        <v>4</v>
      </c>
      <c r="D218" s="23" t="s">
        <v>96</v>
      </c>
      <c r="E218" s="24" t="s">
        <v>10</v>
      </c>
      <c r="F218" s="24" t="s">
        <v>10</v>
      </c>
      <c r="G218" s="24" t="s">
        <v>10</v>
      </c>
      <c r="H218" s="24" t="s">
        <v>10</v>
      </c>
      <c r="I218" s="24" t="s">
        <v>10</v>
      </c>
      <c r="J218" s="25"/>
    </row>
    <row r="219" spans="1:10" ht="21" customHeight="1">
      <c r="A219" s="26" t="s">
        <v>10</v>
      </c>
      <c r="B219" s="27" t="s">
        <v>99</v>
      </c>
      <c r="C219" s="24">
        <v>4</v>
      </c>
      <c r="D219" s="23" t="s">
        <v>96</v>
      </c>
      <c r="E219" s="24" t="s">
        <v>10</v>
      </c>
      <c r="F219" s="24" t="s">
        <v>10</v>
      </c>
      <c r="G219" s="24" t="s">
        <v>10</v>
      </c>
      <c r="H219" s="24" t="s">
        <v>10</v>
      </c>
      <c r="I219" s="24" t="s">
        <v>10</v>
      </c>
      <c r="J219" s="25"/>
    </row>
    <row r="220" spans="1:10" ht="21" customHeight="1">
      <c r="A220" s="26" t="s">
        <v>10</v>
      </c>
      <c r="B220" s="27" t="s">
        <v>94</v>
      </c>
      <c r="C220" s="24">
        <v>1</v>
      </c>
      <c r="D220" s="23" t="s">
        <v>97</v>
      </c>
      <c r="E220" s="24" t="s">
        <v>10</v>
      </c>
      <c r="F220" s="24" t="s">
        <v>10</v>
      </c>
      <c r="G220" s="24" t="s">
        <v>10</v>
      </c>
      <c r="H220" s="24" t="s">
        <v>10</v>
      </c>
      <c r="I220" s="24" t="s">
        <v>10</v>
      </c>
      <c r="J220" s="25"/>
    </row>
    <row r="221" spans="1:10" ht="21" customHeight="1">
      <c r="A221" s="26" t="s">
        <v>10</v>
      </c>
      <c r="B221" s="25" t="s">
        <v>100</v>
      </c>
      <c r="C221" s="24" t="s">
        <v>10</v>
      </c>
      <c r="D221" s="23" t="s">
        <v>10</v>
      </c>
      <c r="E221" s="24" t="s">
        <v>10</v>
      </c>
      <c r="F221" s="24" t="s">
        <v>10</v>
      </c>
      <c r="G221" s="24" t="s">
        <v>10</v>
      </c>
      <c r="H221" s="24" t="s">
        <v>10</v>
      </c>
      <c r="I221" s="24" t="s">
        <v>10</v>
      </c>
      <c r="J221" s="25"/>
    </row>
    <row r="222" spans="1:10" ht="21" customHeight="1">
      <c r="A222" s="26" t="s">
        <v>10</v>
      </c>
      <c r="B222" s="27" t="s">
        <v>87</v>
      </c>
      <c r="C222" s="24">
        <v>0</v>
      </c>
      <c r="D222" s="23" t="s">
        <v>10</v>
      </c>
      <c r="E222" s="24" t="s">
        <v>10</v>
      </c>
      <c r="F222" s="24" t="s">
        <v>10</v>
      </c>
      <c r="G222" s="24" t="s">
        <v>10</v>
      </c>
      <c r="H222" s="24" t="s">
        <v>10</v>
      </c>
      <c r="I222" s="24" t="s">
        <v>10</v>
      </c>
      <c r="J222" s="25"/>
    </row>
    <row r="223" spans="1:10" ht="21" customHeight="1">
      <c r="A223" s="26" t="s">
        <v>10</v>
      </c>
      <c r="B223" s="27" t="s">
        <v>101</v>
      </c>
      <c r="C223" s="24">
        <v>60</v>
      </c>
      <c r="D223" s="23" t="s">
        <v>108</v>
      </c>
      <c r="E223" s="24" t="s">
        <v>10</v>
      </c>
      <c r="F223" s="24" t="s">
        <v>10</v>
      </c>
      <c r="G223" s="24" t="s">
        <v>10</v>
      </c>
      <c r="H223" s="24" t="s">
        <v>10</v>
      </c>
      <c r="I223" s="24" t="s">
        <v>10</v>
      </c>
      <c r="J223" s="25"/>
    </row>
    <row r="224" spans="1:10" ht="21" customHeight="1">
      <c r="A224" s="26" t="s">
        <v>10</v>
      </c>
      <c r="B224" s="27" t="s">
        <v>102</v>
      </c>
      <c r="C224" s="24">
        <v>36</v>
      </c>
      <c r="D224" s="23" t="s">
        <v>108</v>
      </c>
      <c r="E224" s="24" t="s">
        <v>10</v>
      </c>
      <c r="F224" s="24" t="s">
        <v>10</v>
      </c>
      <c r="G224" s="24" t="s">
        <v>10</v>
      </c>
      <c r="H224" s="24" t="s">
        <v>10</v>
      </c>
      <c r="I224" s="24" t="s">
        <v>10</v>
      </c>
      <c r="J224" s="25"/>
    </row>
    <row r="225" spans="1:10" ht="21" customHeight="1">
      <c r="A225" s="109"/>
      <c r="B225" s="50" t="s">
        <v>103</v>
      </c>
      <c r="C225" s="51">
        <v>120</v>
      </c>
      <c r="D225" s="115" t="s">
        <v>108</v>
      </c>
      <c r="E225" s="24" t="s">
        <v>10</v>
      </c>
      <c r="F225" s="24" t="s">
        <v>10</v>
      </c>
      <c r="G225" s="24" t="s">
        <v>10</v>
      </c>
      <c r="H225" s="24" t="s">
        <v>10</v>
      </c>
      <c r="I225" s="24" t="s">
        <v>10</v>
      </c>
      <c r="J225" s="25"/>
    </row>
    <row r="226" spans="1:10" ht="21" customHeight="1">
      <c r="A226" s="26"/>
      <c r="B226" s="27" t="s">
        <v>104</v>
      </c>
      <c r="C226" s="24">
        <v>80</v>
      </c>
      <c r="D226" s="23" t="s">
        <v>108</v>
      </c>
      <c r="E226" s="24" t="s">
        <v>10</v>
      </c>
      <c r="F226" s="24" t="s">
        <v>10</v>
      </c>
      <c r="G226" s="24" t="s">
        <v>10</v>
      </c>
      <c r="H226" s="24" t="s">
        <v>10</v>
      </c>
      <c r="I226" s="24" t="s">
        <v>10</v>
      </c>
      <c r="J226" s="25"/>
    </row>
    <row r="227" spans="1:10" ht="21" customHeight="1">
      <c r="A227" s="26" t="s">
        <v>10</v>
      </c>
      <c r="B227" s="27" t="s">
        <v>105</v>
      </c>
      <c r="C227" s="24">
        <v>40</v>
      </c>
      <c r="D227" s="23" t="s">
        <v>108</v>
      </c>
      <c r="E227" s="24" t="s">
        <v>10</v>
      </c>
      <c r="F227" s="24" t="s">
        <v>10</v>
      </c>
      <c r="G227" s="24" t="s">
        <v>10</v>
      </c>
      <c r="H227" s="24" t="s">
        <v>10</v>
      </c>
      <c r="I227" s="24" t="s">
        <v>10</v>
      </c>
      <c r="J227" s="25"/>
    </row>
    <row r="228" spans="1:10" ht="21" customHeight="1">
      <c r="A228" s="26" t="s">
        <v>10</v>
      </c>
      <c r="B228" s="27" t="s">
        <v>106</v>
      </c>
      <c r="C228" s="24">
        <v>500</v>
      </c>
      <c r="D228" s="23" t="s">
        <v>108</v>
      </c>
      <c r="E228" s="24" t="s">
        <v>10</v>
      </c>
      <c r="F228" s="24" t="s">
        <v>10</v>
      </c>
      <c r="G228" s="24" t="s">
        <v>10</v>
      </c>
      <c r="H228" s="24" t="s">
        <v>10</v>
      </c>
      <c r="I228" s="24" t="s">
        <v>10</v>
      </c>
      <c r="J228" s="25"/>
    </row>
    <row r="229" spans="1:10" ht="21" customHeight="1">
      <c r="A229" s="26" t="s">
        <v>10</v>
      </c>
      <c r="B229" s="27" t="s">
        <v>107</v>
      </c>
      <c r="C229" s="24">
        <v>500</v>
      </c>
      <c r="D229" s="23" t="s">
        <v>108</v>
      </c>
      <c r="E229" s="24" t="s">
        <v>10</v>
      </c>
      <c r="F229" s="24" t="s">
        <v>10</v>
      </c>
      <c r="G229" s="24" t="s">
        <v>10</v>
      </c>
      <c r="H229" s="24" t="s">
        <v>10</v>
      </c>
      <c r="I229" s="24" t="s">
        <v>10</v>
      </c>
      <c r="J229" s="25"/>
    </row>
    <row r="230" spans="1:10" ht="21" customHeight="1">
      <c r="A230" s="26" t="s">
        <v>10</v>
      </c>
      <c r="B230" s="27" t="s">
        <v>94</v>
      </c>
      <c r="C230" s="24">
        <v>1</v>
      </c>
      <c r="D230" s="23" t="s">
        <v>97</v>
      </c>
      <c r="E230" s="24" t="s">
        <v>10</v>
      </c>
      <c r="F230" s="24" t="s">
        <v>10</v>
      </c>
      <c r="G230" s="24" t="s">
        <v>10</v>
      </c>
      <c r="H230" s="24" t="s">
        <v>10</v>
      </c>
      <c r="I230" s="24" t="s">
        <v>10</v>
      </c>
      <c r="J230" s="25"/>
    </row>
    <row r="231" spans="1:10" ht="21" customHeight="1">
      <c r="A231" s="26" t="s">
        <v>10</v>
      </c>
      <c r="B231" s="25" t="s">
        <v>109</v>
      </c>
      <c r="C231" s="24" t="s">
        <v>10</v>
      </c>
      <c r="D231" s="23" t="s">
        <v>10</v>
      </c>
      <c r="E231" s="24" t="s">
        <v>10</v>
      </c>
      <c r="F231" s="24" t="s">
        <v>10</v>
      </c>
      <c r="G231" s="24" t="s">
        <v>10</v>
      </c>
      <c r="H231" s="24" t="s">
        <v>10</v>
      </c>
      <c r="I231" s="24" t="s">
        <v>10</v>
      </c>
      <c r="J231" s="25"/>
    </row>
    <row r="232" spans="1:10" ht="21" customHeight="1">
      <c r="A232" s="26" t="s">
        <v>10</v>
      </c>
      <c r="B232" s="27" t="s">
        <v>88</v>
      </c>
      <c r="C232" s="24">
        <v>0</v>
      </c>
      <c r="D232" s="23" t="s">
        <v>10</v>
      </c>
      <c r="E232" s="24" t="s">
        <v>10</v>
      </c>
      <c r="F232" s="24" t="s">
        <v>10</v>
      </c>
      <c r="G232" s="24" t="s">
        <v>10</v>
      </c>
      <c r="H232" s="24" t="s">
        <v>10</v>
      </c>
      <c r="I232" s="24" t="s">
        <v>10</v>
      </c>
      <c r="J232" s="25"/>
    </row>
    <row r="233" spans="1:10" ht="21" customHeight="1">
      <c r="A233" s="26" t="s">
        <v>10</v>
      </c>
      <c r="B233" s="27" t="s">
        <v>110</v>
      </c>
      <c r="C233" s="24">
        <v>16</v>
      </c>
      <c r="D233" s="23" t="s">
        <v>96</v>
      </c>
      <c r="E233" s="24" t="s">
        <v>10</v>
      </c>
      <c r="F233" s="24" t="s">
        <v>10</v>
      </c>
      <c r="G233" s="24" t="s">
        <v>10</v>
      </c>
      <c r="H233" s="24" t="s">
        <v>10</v>
      </c>
      <c r="I233" s="24" t="s">
        <v>10</v>
      </c>
      <c r="J233" s="25"/>
    </row>
    <row r="234" spans="1:10" ht="21" customHeight="1">
      <c r="A234" s="26" t="s">
        <v>10</v>
      </c>
      <c r="B234" s="27" t="s">
        <v>111</v>
      </c>
      <c r="C234" s="24">
        <v>20</v>
      </c>
      <c r="D234" s="23" t="s">
        <v>96</v>
      </c>
      <c r="E234" s="24" t="s">
        <v>10</v>
      </c>
      <c r="F234" s="24" t="s">
        <v>10</v>
      </c>
      <c r="G234" s="24" t="s">
        <v>10</v>
      </c>
      <c r="H234" s="24" t="s">
        <v>10</v>
      </c>
      <c r="I234" s="24" t="s">
        <v>10</v>
      </c>
      <c r="J234" s="25"/>
    </row>
    <row r="235" spans="1:10" ht="21" customHeight="1">
      <c r="A235" s="26" t="s">
        <v>10</v>
      </c>
      <c r="B235" s="27" t="s">
        <v>112</v>
      </c>
      <c r="C235" s="24">
        <v>4</v>
      </c>
      <c r="D235" s="23" t="s">
        <v>96</v>
      </c>
      <c r="E235" s="24" t="s">
        <v>10</v>
      </c>
      <c r="F235" s="24" t="s">
        <v>10</v>
      </c>
      <c r="G235" s="24" t="s">
        <v>10</v>
      </c>
      <c r="H235" s="24" t="s">
        <v>10</v>
      </c>
      <c r="I235" s="24" t="s">
        <v>10</v>
      </c>
      <c r="J235" s="25"/>
    </row>
    <row r="236" spans="1:10" ht="21" customHeight="1">
      <c r="A236" s="26" t="s">
        <v>10</v>
      </c>
      <c r="B236" s="27" t="s">
        <v>113</v>
      </c>
      <c r="C236" s="24">
        <v>8</v>
      </c>
      <c r="D236" s="23" t="s">
        <v>96</v>
      </c>
      <c r="E236" s="24" t="s">
        <v>10</v>
      </c>
      <c r="F236" s="24" t="s">
        <v>10</v>
      </c>
      <c r="G236" s="24" t="s">
        <v>10</v>
      </c>
      <c r="H236" s="24" t="s">
        <v>10</v>
      </c>
      <c r="I236" s="24" t="s">
        <v>10</v>
      </c>
      <c r="J236" s="25"/>
    </row>
    <row r="237" spans="1:10" ht="21" customHeight="1">
      <c r="A237" s="26" t="s">
        <v>10</v>
      </c>
      <c r="B237" s="27" t="s">
        <v>114</v>
      </c>
      <c r="C237" s="24">
        <v>8</v>
      </c>
      <c r="D237" s="23" t="s">
        <v>96</v>
      </c>
      <c r="E237" s="24" t="s">
        <v>10</v>
      </c>
      <c r="F237" s="24" t="s">
        <v>10</v>
      </c>
      <c r="G237" s="24" t="s">
        <v>10</v>
      </c>
      <c r="H237" s="24" t="s">
        <v>10</v>
      </c>
      <c r="I237" s="24" t="s">
        <v>10</v>
      </c>
      <c r="J237" s="25"/>
    </row>
    <row r="238" spans="1:10" ht="21" customHeight="1">
      <c r="A238" s="26" t="s">
        <v>10</v>
      </c>
      <c r="B238" s="27" t="s">
        <v>115</v>
      </c>
      <c r="C238" s="24">
        <v>4</v>
      </c>
      <c r="D238" s="23" t="s">
        <v>96</v>
      </c>
      <c r="E238" s="24" t="s">
        <v>10</v>
      </c>
      <c r="F238" s="24" t="s">
        <v>10</v>
      </c>
      <c r="G238" s="24" t="s">
        <v>10</v>
      </c>
      <c r="H238" s="24" t="s">
        <v>10</v>
      </c>
      <c r="I238" s="24" t="s">
        <v>10</v>
      </c>
      <c r="J238" s="25"/>
    </row>
    <row r="239" spans="1:10" ht="21" customHeight="1">
      <c r="A239" s="26" t="s">
        <v>10</v>
      </c>
      <c r="B239" s="27" t="s">
        <v>116</v>
      </c>
      <c r="C239" s="24">
        <v>52</v>
      </c>
      <c r="D239" s="23" t="s">
        <v>96</v>
      </c>
      <c r="E239" s="24" t="s">
        <v>10</v>
      </c>
      <c r="F239" s="24" t="s">
        <v>10</v>
      </c>
      <c r="G239" s="24" t="s">
        <v>10</v>
      </c>
      <c r="H239" s="24" t="s">
        <v>10</v>
      </c>
      <c r="I239" s="24" t="s">
        <v>10</v>
      </c>
      <c r="J239" s="25"/>
    </row>
    <row r="240" spans="1:10" ht="21" customHeight="1">
      <c r="A240" s="26" t="s">
        <v>10</v>
      </c>
      <c r="B240" s="27" t="s">
        <v>117</v>
      </c>
      <c r="C240" s="24">
        <v>16</v>
      </c>
      <c r="D240" s="23" t="s">
        <v>96</v>
      </c>
      <c r="E240" s="24" t="s">
        <v>10</v>
      </c>
      <c r="F240" s="24" t="s">
        <v>10</v>
      </c>
      <c r="G240" s="24" t="s">
        <v>10</v>
      </c>
      <c r="H240" s="24" t="s">
        <v>10</v>
      </c>
      <c r="I240" s="24" t="s">
        <v>10</v>
      </c>
      <c r="J240" s="25"/>
    </row>
    <row r="241" spans="1:10" ht="21" customHeight="1">
      <c r="A241" s="26" t="s">
        <v>10</v>
      </c>
      <c r="B241" s="27" t="s">
        <v>118</v>
      </c>
      <c r="C241" s="24">
        <v>4</v>
      </c>
      <c r="D241" s="23" t="s">
        <v>96</v>
      </c>
      <c r="E241" s="24" t="s">
        <v>10</v>
      </c>
      <c r="F241" s="24" t="s">
        <v>10</v>
      </c>
      <c r="G241" s="24" t="s">
        <v>10</v>
      </c>
      <c r="H241" s="24" t="s">
        <v>10</v>
      </c>
      <c r="I241" s="24" t="s">
        <v>10</v>
      </c>
      <c r="J241" s="25"/>
    </row>
    <row r="242" spans="1:10" ht="21" customHeight="1">
      <c r="A242" s="109"/>
      <c r="B242" s="114" t="s">
        <v>119</v>
      </c>
      <c r="C242" s="51">
        <v>56</v>
      </c>
      <c r="D242" s="115" t="s">
        <v>96</v>
      </c>
      <c r="E242" s="24" t="s">
        <v>10</v>
      </c>
      <c r="F242" s="24" t="s">
        <v>10</v>
      </c>
      <c r="G242" s="24" t="s">
        <v>10</v>
      </c>
      <c r="H242" s="24" t="s">
        <v>10</v>
      </c>
      <c r="I242" s="24" t="s">
        <v>10</v>
      </c>
      <c r="J242" s="25"/>
    </row>
    <row r="243" spans="1:10" ht="21" customHeight="1">
      <c r="A243" s="26"/>
      <c r="B243" s="27" t="s">
        <v>120</v>
      </c>
      <c r="C243" s="24">
        <v>4</v>
      </c>
      <c r="D243" s="23" t="s">
        <v>96</v>
      </c>
      <c r="E243" s="24" t="s">
        <v>10</v>
      </c>
      <c r="F243" s="24" t="s">
        <v>10</v>
      </c>
      <c r="G243" s="24" t="s">
        <v>10</v>
      </c>
      <c r="H243" s="24" t="s">
        <v>10</v>
      </c>
      <c r="I243" s="24" t="s">
        <v>10</v>
      </c>
      <c r="J243" s="25"/>
    </row>
    <row r="244" spans="1:10" ht="21" customHeight="1">
      <c r="A244" s="26" t="s">
        <v>10</v>
      </c>
      <c r="B244" s="27" t="s">
        <v>94</v>
      </c>
      <c r="C244" s="24">
        <v>1</v>
      </c>
      <c r="D244" s="23" t="s">
        <v>97</v>
      </c>
      <c r="E244" s="24" t="s">
        <v>10</v>
      </c>
      <c r="F244" s="24" t="s">
        <v>10</v>
      </c>
      <c r="G244" s="24" t="s">
        <v>10</v>
      </c>
      <c r="H244" s="24" t="s">
        <v>10</v>
      </c>
      <c r="I244" s="24" t="s">
        <v>10</v>
      </c>
      <c r="J244" s="25"/>
    </row>
    <row r="245" spans="1:10" ht="21" customHeight="1">
      <c r="A245" s="26" t="s">
        <v>10</v>
      </c>
      <c r="B245" s="25" t="s">
        <v>121</v>
      </c>
      <c r="C245" s="24" t="s">
        <v>10</v>
      </c>
      <c r="D245" s="23" t="s">
        <v>10</v>
      </c>
      <c r="E245" s="24" t="s">
        <v>10</v>
      </c>
      <c r="F245" s="24" t="s">
        <v>10</v>
      </c>
      <c r="G245" s="24" t="s">
        <v>10</v>
      </c>
      <c r="H245" s="24" t="s">
        <v>10</v>
      </c>
      <c r="I245" s="24" t="s">
        <v>10</v>
      </c>
      <c r="J245" s="25"/>
    </row>
    <row r="246" spans="1:10" ht="21" customHeight="1">
      <c r="A246" s="26" t="s">
        <v>10</v>
      </c>
      <c r="B246" s="27" t="s">
        <v>89</v>
      </c>
      <c r="C246" s="24">
        <v>0</v>
      </c>
      <c r="D246" s="23" t="s">
        <v>10</v>
      </c>
      <c r="E246" s="24" t="s">
        <v>10</v>
      </c>
      <c r="F246" s="24" t="s">
        <v>10</v>
      </c>
      <c r="G246" s="24" t="s">
        <v>10</v>
      </c>
      <c r="H246" s="24" t="s">
        <v>10</v>
      </c>
      <c r="I246" s="24" t="s">
        <v>10</v>
      </c>
      <c r="J246" s="25"/>
    </row>
    <row r="247" spans="1:10" ht="21" customHeight="1">
      <c r="A247" s="26" t="s">
        <v>10</v>
      </c>
      <c r="B247" s="27" t="s">
        <v>122</v>
      </c>
      <c r="C247" s="24">
        <v>200</v>
      </c>
      <c r="D247" s="23" t="s">
        <v>108</v>
      </c>
      <c r="E247" s="24" t="s">
        <v>10</v>
      </c>
      <c r="F247" s="24" t="s">
        <v>10</v>
      </c>
      <c r="G247" s="24" t="s">
        <v>10</v>
      </c>
      <c r="H247" s="24" t="s">
        <v>10</v>
      </c>
      <c r="I247" s="24" t="s">
        <v>10</v>
      </c>
      <c r="J247" s="25"/>
    </row>
    <row r="248" spans="1:10" ht="21" customHeight="1">
      <c r="A248" s="26" t="s">
        <v>10</v>
      </c>
      <c r="B248" s="27" t="s">
        <v>123</v>
      </c>
      <c r="C248" s="24">
        <v>4</v>
      </c>
      <c r="D248" s="23" t="s">
        <v>96</v>
      </c>
      <c r="E248" s="24" t="s">
        <v>10</v>
      </c>
      <c r="F248" s="24" t="s">
        <v>10</v>
      </c>
      <c r="G248" s="24" t="s">
        <v>10</v>
      </c>
      <c r="H248" s="24" t="s">
        <v>10</v>
      </c>
      <c r="I248" s="24" t="s">
        <v>10</v>
      </c>
      <c r="J248" s="25"/>
    </row>
    <row r="249" spans="1:10" ht="21" customHeight="1">
      <c r="A249" s="26" t="s">
        <v>10</v>
      </c>
      <c r="B249" s="27" t="s">
        <v>124</v>
      </c>
      <c r="C249" s="24">
        <v>50</v>
      </c>
      <c r="D249" s="23" t="s">
        <v>108</v>
      </c>
      <c r="E249" s="24" t="s">
        <v>10</v>
      </c>
      <c r="F249" s="24" t="s">
        <v>10</v>
      </c>
      <c r="G249" s="24" t="s">
        <v>10</v>
      </c>
      <c r="H249" s="24" t="s">
        <v>10</v>
      </c>
      <c r="I249" s="24" t="s">
        <v>10</v>
      </c>
      <c r="J249" s="25"/>
    </row>
    <row r="250" spans="1:10" ht="21" customHeight="1">
      <c r="A250" s="26" t="s">
        <v>10</v>
      </c>
      <c r="B250" s="27" t="s">
        <v>94</v>
      </c>
      <c r="C250" s="24">
        <v>1</v>
      </c>
      <c r="D250" s="23" t="s">
        <v>97</v>
      </c>
      <c r="E250" s="24" t="s">
        <v>10</v>
      </c>
      <c r="F250" s="24" t="s">
        <v>10</v>
      </c>
      <c r="G250" s="24" t="s">
        <v>10</v>
      </c>
      <c r="H250" s="24" t="s">
        <v>10</v>
      </c>
      <c r="I250" s="24" t="s">
        <v>10</v>
      </c>
      <c r="J250" s="25"/>
    </row>
    <row r="251" spans="1:10" ht="21" customHeight="1">
      <c r="A251" s="26" t="s">
        <v>10</v>
      </c>
      <c r="B251" s="25" t="s">
        <v>125</v>
      </c>
      <c r="C251" s="24" t="s">
        <v>10</v>
      </c>
      <c r="D251" s="23" t="s">
        <v>10</v>
      </c>
      <c r="E251" s="24" t="s">
        <v>10</v>
      </c>
      <c r="F251" s="24" t="s">
        <v>10</v>
      </c>
      <c r="G251" s="24" t="s">
        <v>10</v>
      </c>
      <c r="H251" s="24" t="s">
        <v>10</v>
      </c>
      <c r="I251" s="24" t="s">
        <v>10</v>
      </c>
      <c r="J251" s="25"/>
    </row>
    <row r="252" spans="1:10" ht="21" customHeight="1">
      <c r="A252" s="21">
        <v>5</v>
      </c>
      <c r="B252" s="40" t="s">
        <v>83</v>
      </c>
      <c r="C252" s="22" t="s">
        <v>10</v>
      </c>
      <c r="D252" s="23"/>
      <c r="E252" s="24" t="s">
        <v>10</v>
      </c>
      <c r="F252" s="24" t="s">
        <v>10</v>
      </c>
      <c r="G252" s="24" t="s">
        <v>10</v>
      </c>
      <c r="H252" s="24" t="s">
        <v>10</v>
      </c>
      <c r="I252" s="24" t="s">
        <v>10</v>
      </c>
      <c r="J252" s="25"/>
    </row>
    <row r="253" spans="1:10" ht="21" customHeight="1">
      <c r="A253" s="26" t="s">
        <v>10</v>
      </c>
      <c r="B253" s="27" t="s">
        <v>10</v>
      </c>
      <c r="C253" s="24" t="s">
        <v>10</v>
      </c>
      <c r="D253" s="23" t="s">
        <v>10</v>
      </c>
      <c r="E253" s="24" t="s">
        <v>10</v>
      </c>
      <c r="F253" s="24" t="s">
        <v>10</v>
      </c>
      <c r="G253" s="24" t="s">
        <v>10</v>
      </c>
      <c r="H253" s="24" t="s">
        <v>10</v>
      </c>
      <c r="I253" s="24" t="s">
        <v>10</v>
      </c>
      <c r="J253" s="25"/>
    </row>
    <row r="254" spans="1:10" ht="21" customHeight="1">
      <c r="A254" s="26" t="s">
        <v>10</v>
      </c>
      <c r="B254" s="27" t="s">
        <v>10</v>
      </c>
      <c r="C254" s="24" t="s">
        <v>10</v>
      </c>
      <c r="D254" s="23" t="s">
        <v>10</v>
      </c>
      <c r="E254" s="24" t="s">
        <v>10</v>
      </c>
      <c r="F254" s="24" t="s">
        <v>10</v>
      </c>
      <c r="G254" s="24" t="s">
        <v>10</v>
      </c>
      <c r="H254" s="24" t="s">
        <v>10</v>
      </c>
      <c r="I254" s="24" t="s">
        <v>10</v>
      </c>
      <c r="J254" s="25"/>
    </row>
    <row r="255" spans="1:10" ht="21" customHeight="1">
      <c r="A255" s="26" t="s">
        <v>10</v>
      </c>
      <c r="B255" s="27" t="s">
        <v>10</v>
      </c>
      <c r="C255" s="24" t="s">
        <v>10</v>
      </c>
      <c r="D255" s="23" t="s">
        <v>10</v>
      </c>
      <c r="E255" s="24" t="s">
        <v>10</v>
      </c>
      <c r="F255" s="24" t="s">
        <v>10</v>
      </c>
      <c r="G255" s="24" t="s">
        <v>10</v>
      </c>
      <c r="H255" s="24" t="s">
        <v>10</v>
      </c>
      <c r="I255" s="24" t="s">
        <v>10</v>
      </c>
      <c r="J255" s="25"/>
    </row>
    <row r="256" spans="1:10" ht="21" customHeight="1">
      <c r="A256" s="26"/>
      <c r="B256" s="27"/>
      <c r="C256" s="24"/>
      <c r="D256" s="23"/>
      <c r="E256" s="24" t="s">
        <v>10</v>
      </c>
      <c r="F256" s="24" t="s">
        <v>10</v>
      </c>
      <c r="G256" s="24" t="s">
        <v>10</v>
      </c>
      <c r="H256" s="24" t="s">
        <v>10</v>
      </c>
      <c r="I256" s="24" t="s">
        <v>10</v>
      </c>
      <c r="J256" s="25"/>
    </row>
    <row r="257" spans="1:10" ht="21" customHeight="1">
      <c r="A257" s="26" t="s">
        <v>10</v>
      </c>
      <c r="B257" s="27" t="s">
        <v>10</v>
      </c>
      <c r="C257" s="24" t="s">
        <v>10</v>
      </c>
      <c r="D257" s="23" t="s">
        <v>10</v>
      </c>
      <c r="E257" s="24" t="s">
        <v>10</v>
      </c>
      <c r="F257" s="24" t="s">
        <v>10</v>
      </c>
      <c r="G257" s="24" t="s">
        <v>10</v>
      </c>
      <c r="H257" s="24" t="s">
        <v>10</v>
      </c>
      <c r="I257" s="24" t="s">
        <v>10</v>
      </c>
      <c r="J257" s="25"/>
    </row>
    <row r="258" spans="1:10" ht="21" customHeight="1">
      <c r="A258" s="19"/>
      <c r="B258" s="41" t="s">
        <v>126</v>
      </c>
      <c r="C258" s="28" t="s">
        <v>10</v>
      </c>
      <c r="D258" s="29"/>
      <c r="E258" s="28"/>
      <c r="F258" s="28"/>
      <c r="G258" s="28"/>
      <c r="H258" s="28"/>
      <c r="I258" s="30" t="s">
        <v>10</v>
      </c>
      <c r="J258" s="13"/>
    </row>
    <row r="259" spans="1:10" ht="21" customHeight="1">
      <c r="A259" s="26" t="s">
        <v>10</v>
      </c>
      <c r="B259" s="27" t="s">
        <v>160</v>
      </c>
      <c r="C259" s="24">
        <v>72</v>
      </c>
      <c r="D259" s="23" t="s">
        <v>43</v>
      </c>
      <c r="E259" s="24">
        <v>50</v>
      </c>
      <c r="F259" s="24">
        <f aca="true" t="shared" si="0" ref="F259:F275">ROUND(C259*E259,0)</f>
        <v>3600</v>
      </c>
      <c r="G259" s="24">
        <v>20</v>
      </c>
      <c r="H259" s="24">
        <f aca="true" t="shared" si="1" ref="H259:H275">ROUND(C259*G259,0)</f>
        <v>1440</v>
      </c>
      <c r="I259" s="24">
        <f aca="true" t="shared" si="2" ref="I259:I275">F259+H259</f>
        <v>5040</v>
      </c>
      <c r="J259" s="25"/>
    </row>
    <row r="260" spans="1:10" ht="21" customHeight="1">
      <c r="A260" s="26" t="s">
        <v>10</v>
      </c>
      <c r="B260" s="27" t="s">
        <v>161</v>
      </c>
      <c r="C260" s="24">
        <v>16</v>
      </c>
      <c r="D260" s="23" t="s">
        <v>166</v>
      </c>
      <c r="E260" s="24">
        <v>250</v>
      </c>
      <c r="F260" s="24">
        <f t="shared" si="0"/>
        <v>4000</v>
      </c>
      <c r="G260" s="24">
        <v>100</v>
      </c>
      <c r="H260" s="24">
        <f t="shared" si="1"/>
        <v>1600</v>
      </c>
      <c r="I260" s="24">
        <f t="shared" si="2"/>
        <v>5600</v>
      </c>
      <c r="J260" s="25"/>
    </row>
    <row r="261" spans="1:10" ht="21" customHeight="1">
      <c r="A261" s="26" t="s">
        <v>10</v>
      </c>
      <c r="B261" s="27" t="s">
        <v>162</v>
      </c>
      <c r="C261" s="24">
        <v>4</v>
      </c>
      <c r="D261" s="23" t="s">
        <v>166</v>
      </c>
      <c r="E261" s="24">
        <v>13428</v>
      </c>
      <c r="F261" s="24">
        <f t="shared" si="0"/>
        <v>53712</v>
      </c>
      <c r="G261" s="24">
        <v>0</v>
      </c>
      <c r="H261" s="24">
        <f t="shared" si="1"/>
        <v>0</v>
      </c>
      <c r="I261" s="24">
        <f t="shared" si="2"/>
        <v>53712</v>
      </c>
      <c r="J261" s="25"/>
    </row>
    <row r="262" spans="1:10" ht="21" customHeight="1">
      <c r="A262" s="26" t="s">
        <v>10</v>
      </c>
      <c r="B262" s="27" t="s">
        <v>164</v>
      </c>
      <c r="C262" s="24">
        <v>4</v>
      </c>
      <c r="D262" s="23" t="s">
        <v>167</v>
      </c>
      <c r="E262" s="24">
        <v>7040</v>
      </c>
      <c r="F262" s="24">
        <f t="shared" si="0"/>
        <v>28160</v>
      </c>
      <c r="G262" s="24">
        <v>0</v>
      </c>
      <c r="H262" s="24">
        <f t="shared" si="1"/>
        <v>0</v>
      </c>
      <c r="I262" s="24">
        <f t="shared" si="2"/>
        <v>28160</v>
      </c>
      <c r="J262" s="25"/>
    </row>
    <row r="263" spans="1:10" ht="21" customHeight="1">
      <c r="A263" s="26" t="s">
        <v>10</v>
      </c>
      <c r="B263" s="27" t="s">
        <v>163</v>
      </c>
      <c r="C263" s="24">
        <v>4</v>
      </c>
      <c r="D263" s="23" t="s">
        <v>44</v>
      </c>
      <c r="E263" s="24">
        <v>8500</v>
      </c>
      <c r="F263" s="24">
        <f t="shared" si="0"/>
        <v>34000</v>
      </c>
      <c r="G263" s="24">
        <v>0</v>
      </c>
      <c r="H263" s="24">
        <f t="shared" si="1"/>
        <v>0</v>
      </c>
      <c r="I263" s="24">
        <f t="shared" si="2"/>
        <v>34000</v>
      </c>
      <c r="J263" s="25"/>
    </row>
    <row r="264" spans="1:10" ht="21" customHeight="1">
      <c r="A264" s="26" t="s">
        <v>10</v>
      </c>
      <c r="B264" s="27" t="s">
        <v>10</v>
      </c>
      <c r="C264" s="24">
        <v>0</v>
      </c>
      <c r="D264" s="23" t="s">
        <v>10</v>
      </c>
      <c r="E264" s="24">
        <v>0</v>
      </c>
      <c r="F264" s="24">
        <f t="shared" si="0"/>
        <v>0</v>
      </c>
      <c r="G264" s="24">
        <v>0</v>
      </c>
      <c r="H264" s="24">
        <f t="shared" si="1"/>
        <v>0</v>
      </c>
      <c r="I264" s="24">
        <f t="shared" si="2"/>
        <v>0</v>
      </c>
      <c r="J264" s="25"/>
    </row>
    <row r="265" spans="1:10" ht="21" customHeight="1">
      <c r="A265" s="26" t="s">
        <v>10</v>
      </c>
      <c r="B265" s="27" t="s">
        <v>10</v>
      </c>
      <c r="C265" s="24">
        <v>0</v>
      </c>
      <c r="D265" s="23" t="s">
        <v>10</v>
      </c>
      <c r="E265" s="24">
        <v>0</v>
      </c>
      <c r="F265" s="24">
        <f t="shared" si="0"/>
        <v>0</v>
      </c>
      <c r="G265" s="24">
        <v>0</v>
      </c>
      <c r="H265" s="24">
        <f t="shared" si="1"/>
        <v>0</v>
      </c>
      <c r="I265" s="24">
        <f t="shared" si="2"/>
        <v>0</v>
      </c>
      <c r="J265" s="25"/>
    </row>
    <row r="266" spans="1:10" ht="21" customHeight="1">
      <c r="A266" s="26" t="s">
        <v>10</v>
      </c>
      <c r="B266" s="27" t="s">
        <v>10</v>
      </c>
      <c r="C266" s="24">
        <v>0</v>
      </c>
      <c r="D266" s="23" t="s">
        <v>10</v>
      </c>
      <c r="E266" s="24">
        <v>0</v>
      </c>
      <c r="F266" s="24">
        <f t="shared" si="0"/>
        <v>0</v>
      </c>
      <c r="G266" s="24">
        <v>0</v>
      </c>
      <c r="H266" s="24">
        <f t="shared" si="1"/>
        <v>0</v>
      </c>
      <c r="I266" s="24">
        <f t="shared" si="2"/>
        <v>0</v>
      </c>
      <c r="J266" s="25"/>
    </row>
    <row r="267" spans="1:10" ht="21" customHeight="1">
      <c r="A267" s="26" t="s">
        <v>10</v>
      </c>
      <c r="B267" s="27" t="s">
        <v>10</v>
      </c>
      <c r="C267" s="24">
        <v>0</v>
      </c>
      <c r="D267" s="23" t="s">
        <v>10</v>
      </c>
      <c r="E267" s="24">
        <v>0</v>
      </c>
      <c r="F267" s="24">
        <f t="shared" si="0"/>
        <v>0</v>
      </c>
      <c r="G267" s="24">
        <v>0</v>
      </c>
      <c r="H267" s="24">
        <f t="shared" si="1"/>
        <v>0</v>
      </c>
      <c r="I267" s="24">
        <f t="shared" si="2"/>
        <v>0</v>
      </c>
      <c r="J267" s="25"/>
    </row>
    <row r="268" spans="1:10" ht="21" customHeight="1">
      <c r="A268" s="26" t="s">
        <v>10</v>
      </c>
      <c r="B268" s="27" t="s">
        <v>10</v>
      </c>
      <c r="C268" s="24">
        <v>0</v>
      </c>
      <c r="D268" s="23" t="s">
        <v>10</v>
      </c>
      <c r="E268" s="24">
        <v>0</v>
      </c>
      <c r="F268" s="24">
        <f t="shared" si="0"/>
        <v>0</v>
      </c>
      <c r="G268" s="24">
        <v>0</v>
      </c>
      <c r="H268" s="24">
        <f t="shared" si="1"/>
        <v>0</v>
      </c>
      <c r="I268" s="24">
        <f t="shared" si="2"/>
        <v>0</v>
      </c>
      <c r="J268" s="25"/>
    </row>
    <row r="269" spans="1:10" ht="21" customHeight="1">
      <c r="A269" s="26" t="s">
        <v>10</v>
      </c>
      <c r="B269" s="27" t="s">
        <v>10</v>
      </c>
      <c r="C269" s="24">
        <v>0</v>
      </c>
      <c r="D269" s="23" t="s">
        <v>10</v>
      </c>
      <c r="E269" s="24">
        <v>0</v>
      </c>
      <c r="F269" s="24">
        <f t="shared" si="0"/>
        <v>0</v>
      </c>
      <c r="G269" s="24">
        <v>0</v>
      </c>
      <c r="H269" s="24">
        <f t="shared" si="1"/>
        <v>0</v>
      </c>
      <c r="I269" s="24">
        <f t="shared" si="2"/>
        <v>0</v>
      </c>
      <c r="J269" s="25"/>
    </row>
    <row r="270" spans="1:10" ht="21" customHeight="1">
      <c r="A270" s="26" t="s">
        <v>10</v>
      </c>
      <c r="B270" s="27" t="s">
        <v>10</v>
      </c>
      <c r="C270" s="24">
        <v>0</v>
      </c>
      <c r="D270" s="23" t="s">
        <v>10</v>
      </c>
      <c r="E270" s="24">
        <v>0</v>
      </c>
      <c r="F270" s="24">
        <f t="shared" si="0"/>
        <v>0</v>
      </c>
      <c r="G270" s="24">
        <v>0</v>
      </c>
      <c r="H270" s="24">
        <f t="shared" si="1"/>
        <v>0</v>
      </c>
      <c r="I270" s="24">
        <f t="shared" si="2"/>
        <v>0</v>
      </c>
      <c r="J270" s="25"/>
    </row>
    <row r="271" spans="1:10" ht="21" customHeight="1">
      <c r="A271" s="26" t="s">
        <v>10</v>
      </c>
      <c r="B271" s="27" t="s">
        <v>10</v>
      </c>
      <c r="C271" s="24">
        <v>0</v>
      </c>
      <c r="D271" s="23" t="s">
        <v>10</v>
      </c>
      <c r="E271" s="24">
        <v>0</v>
      </c>
      <c r="F271" s="24">
        <f t="shared" si="0"/>
        <v>0</v>
      </c>
      <c r="G271" s="24">
        <v>0</v>
      </c>
      <c r="H271" s="24">
        <f t="shared" si="1"/>
        <v>0</v>
      </c>
      <c r="I271" s="24">
        <f t="shared" si="2"/>
        <v>0</v>
      </c>
      <c r="J271" s="25"/>
    </row>
    <row r="272" spans="1:10" ht="21" customHeight="1">
      <c r="A272" s="26" t="s">
        <v>10</v>
      </c>
      <c r="B272" s="27" t="s">
        <v>10</v>
      </c>
      <c r="C272" s="24">
        <v>0</v>
      </c>
      <c r="D272" s="23" t="s">
        <v>10</v>
      </c>
      <c r="E272" s="24">
        <v>0</v>
      </c>
      <c r="F272" s="24">
        <f t="shared" si="0"/>
        <v>0</v>
      </c>
      <c r="G272" s="24">
        <v>0</v>
      </c>
      <c r="H272" s="24">
        <f t="shared" si="1"/>
        <v>0</v>
      </c>
      <c r="I272" s="24">
        <f t="shared" si="2"/>
        <v>0</v>
      </c>
      <c r="J272" s="25"/>
    </row>
    <row r="273" spans="1:10" ht="21" customHeight="1">
      <c r="A273" s="26" t="s">
        <v>10</v>
      </c>
      <c r="B273" s="27" t="s">
        <v>10</v>
      </c>
      <c r="C273" s="24">
        <v>0</v>
      </c>
      <c r="D273" s="23" t="s">
        <v>10</v>
      </c>
      <c r="E273" s="24">
        <v>0</v>
      </c>
      <c r="F273" s="24">
        <f t="shared" si="0"/>
        <v>0</v>
      </c>
      <c r="G273" s="24">
        <v>0</v>
      </c>
      <c r="H273" s="24">
        <f t="shared" si="1"/>
        <v>0</v>
      </c>
      <c r="I273" s="24">
        <f t="shared" si="2"/>
        <v>0</v>
      </c>
      <c r="J273" s="25"/>
    </row>
    <row r="274" spans="1:10" ht="21" customHeight="1">
      <c r="A274" s="26" t="s">
        <v>10</v>
      </c>
      <c r="B274" s="27" t="s">
        <v>10</v>
      </c>
      <c r="C274" s="24">
        <v>0</v>
      </c>
      <c r="D274" s="23" t="s">
        <v>10</v>
      </c>
      <c r="E274" s="24">
        <v>0</v>
      </c>
      <c r="F274" s="24">
        <f t="shared" si="0"/>
        <v>0</v>
      </c>
      <c r="G274" s="24">
        <v>0</v>
      </c>
      <c r="H274" s="24">
        <f t="shared" si="1"/>
        <v>0</v>
      </c>
      <c r="I274" s="24">
        <f t="shared" si="2"/>
        <v>0</v>
      </c>
      <c r="J274" s="25"/>
    </row>
    <row r="275" spans="1:10" ht="21" customHeight="1">
      <c r="A275" s="26" t="s">
        <v>10</v>
      </c>
      <c r="B275" s="27" t="s">
        <v>10</v>
      </c>
      <c r="C275" s="24">
        <v>0</v>
      </c>
      <c r="D275" s="23" t="s">
        <v>10</v>
      </c>
      <c r="E275" s="24">
        <v>0</v>
      </c>
      <c r="F275" s="24">
        <f t="shared" si="0"/>
        <v>0</v>
      </c>
      <c r="G275" s="24">
        <v>0</v>
      </c>
      <c r="H275" s="24">
        <f t="shared" si="1"/>
        <v>0</v>
      </c>
      <c r="I275" s="24">
        <f t="shared" si="2"/>
        <v>0</v>
      </c>
      <c r="J275" s="25"/>
    </row>
    <row r="276" spans="1:10" ht="21" customHeight="1">
      <c r="A276" s="47"/>
      <c r="B276" s="55" t="s">
        <v>168</v>
      </c>
      <c r="C276" s="53" t="s">
        <v>10</v>
      </c>
      <c r="D276" s="45"/>
      <c r="E276" s="53"/>
      <c r="F276" s="53"/>
      <c r="G276" s="53"/>
      <c r="H276" s="53"/>
      <c r="I276" s="54">
        <f>SUM(I203:I275)</f>
        <v>126512</v>
      </c>
      <c r="J276" s="49"/>
    </row>
    <row r="277" spans="1:10" ht="21" customHeight="1">
      <c r="A277" s="21">
        <v>4</v>
      </c>
      <c r="B277" s="42" t="s">
        <v>279</v>
      </c>
      <c r="C277" s="22"/>
      <c r="D277" s="23"/>
      <c r="E277" s="24"/>
      <c r="F277" s="24"/>
      <c r="G277" s="24"/>
      <c r="H277" s="24"/>
      <c r="I277" s="24"/>
      <c r="J277" s="25"/>
    </row>
    <row r="278" spans="1:10" ht="21" customHeight="1">
      <c r="A278" s="26" t="s">
        <v>10</v>
      </c>
      <c r="B278" s="27" t="s">
        <v>85</v>
      </c>
      <c r="C278" s="24" t="s">
        <v>10</v>
      </c>
      <c r="D278" s="23" t="s">
        <v>22</v>
      </c>
      <c r="E278" s="24" t="s">
        <v>10</v>
      </c>
      <c r="F278" s="24" t="s">
        <v>10</v>
      </c>
      <c r="G278" s="24" t="s">
        <v>10</v>
      </c>
      <c r="H278" s="24" t="s">
        <v>10</v>
      </c>
      <c r="I278" s="24">
        <f>I302</f>
        <v>25700</v>
      </c>
      <c r="J278" s="25"/>
    </row>
    <row r="279" spans="1:10" ht="21" customHeight="1">
      <c r="A279" s="26" t="s">
        <v>10</v>
      </c>
      <c r="B279" s="27" t="s">
        <v>86</v>
      </c>
      <c r="C279" s="24" t="s">
        <v>10</v>
      </c>
      <c r="D279" s="23" t="s">
        <v>22</v>
      </c>
      <c r="E279" s="24" t="s">
        <v>10</v>
      </c>
      <c r="F279" s="24" t="s">
        <v>10</v>
      </c>
      <c r="G279" s="24" t="s">
        <v>10</v>
      </c>
      <c r="H279" s="24" t="s">
        <v>10</v>
      </c>
      <c r="I279" s="24">
        <f>I309</f>
        <v>29700</v>
      </c>
      <c r="J279" s="25"/>
    </row>
    <row r="280" spans="1:10" ht="21" customHeight="1">
      <c r="A280" s="26" t="s">
        <v>10</v>
      </c>
      <c r="B280" s="27" t="s">
        <v>87</v>
      </c>
      <c r="C280" s="24" t="s">
        <v>10</v>
      </c>
      <c r="D280" s="23" t="s">
        <v>22</v>
      </c>
      <c r="E280" s="24" t="s">
        <v>10</v>
      </c>
      <c r="F280" s="24" t="s">
        <v>10</v>
      </c>
      <c r="G280" s="24" t="s">
        <v>10</v>
      </c>
      <c r="H280" s="24" t="s">
        <v>10</v>
      </c>
      <c r="I280" s="24">
        <f>I321</f>
        <v>27124</v>
      </c>
      <c r="J280" s="25"/>
    </row>
    <row r="281" spans="1:10" ht="21" customHeight="1">
      <c r="A281" s="26" t="s">
        <v>10</v>
      </c>
      <c r="B281" s="27" t="s">
        <v>88</v>
      </c>
      <c r="C281" s="24" t="s">
        <v>10</v>
      </c>
      <c r="D281" s="23" t="s">
        <v>22</v>
      </c>
      <c r="E281" s="24" t="s">
        <v>10</v>
      </c>
      <c r="F281" s="24" t="s">
        <v>10</v>
      </c>
      <c r="G281" s="24" t="s">
        <v>10</v>
      </c>
      <c r="H281" s="24" t="s">
        <v>10</v>
      </c>
      <c r="I281" s="24">
        <f>I337</f>
        <v>61420</v>
      </c>
      <c r="J281" s="25"/>
    </row>
    <row r="282" spans="1:10" ht="21" customHeight="1">
      <c r="A282" s="26" t="s">
        <v>10</v>
      </c>
      <c r="B282" s="27" t="s">
        <v>89</v>
      </c>
      <c r="C282" s="24" t="s">
        <v>10</v>
      </c>
      <c r="D282" s="23" t="s">
        <v>22</v>
      </c>
      <c r="E282" s="24" t="s">
        <v>10</v>
      </c>
      <c r="F282" s="24" t="s">
        <v>10</v>
      </c>
      <c r="G282" s="24" t="s">
        <v>10</v>
      </c>
      <c r="H282" s="24" t="s">
        <v>10</v>
      </c>
      <c r="I282" s="24">
        <f>I345</f>
        <v>23800</v>
      </c>
      <c r="J282" s="25"/>
    </row>
    <row r="283" spans="1:10" ht="21" customHeight="1">
      <c r="A283" s="26" t="s">
        <v>10</v>
      </c>
      <c r="B283" s="27" t="s">
        <v>10</v>
      </c>
      <c r="C283" s="24" t="s">
        <v>10</v>
      </c>
      <c r="D283" s="23" t="s">
        <v>10</v>
      </c>
      <c r="E283" s="24" t="s">
        <v>10</v>
      </c>
      <c r="F283" s="24" t="s">
        <v>10</v>
      </c>
      <c r="G283" s="24" t="s">
        <v>10</v>
      </c>
      <c r="H283" s="24" t="s">
        <v>10</v>
      </c>
      <c r="I283" s="24" t="s">
        <v>10</v>
      </c>
      <c r="J283" s="25"/>
    </row>
    <row r="284" spans="1:10" ht="21" customHeight="1">
      <c r="A284" s="26" t="s">
        <v>10</v>
      </c>
      <c r="B284" s="27" t="s">
        <v>10</v>
      </c>
      <c r="C284" s="24" t="s">
        <v>10</v>
      </c>
      <c r="D284" s="23" t="s">
        <v>10</v>
      </c>
      <c r="E284" s="24" t="s">
        <v>10</v>
      </c>
      <c r="F284" s="24" t="s">
        <v>10</v>
      </c>
      <c r="G284" s="24" t="s">
        <v>10</v>
      </c>
      <c r="H284" s="24" t="s">
        <v>10</v>
      </c>
      <c r="I284" s="24" t="s">
        <v>10</v>
      </c>
      <c r="J284" s="25"/>
    </row>
    <row r="285" spans="1:10" ht="21" customHeight="1">
      <c r="A285" s="26" t="s">
        <v>10</v>
      </c>
      <c r="B285" s="27" t="s">
        <v>10</v>
      </c>
      <c r="C285" s="24" t="s">
        <v>10</v>
      </c>
      <c r="D285" s="23" t="s">
        <v>10</v>
      </c>
      <c r="E285" s="24" t="s">
        <v>10</v>
      </c>
      <c r="F285" s="24" t="s">
        <v>10</v>
      </c>
      <c r="G285" s="24" t="s">
        <v>10</v>
      </c>
      <c r="H285" s="24" t="s">
        <v>10</v>
      </c>
      <c r="I285" s="24" t="s">
        <v>10</v>
      </c>
      <c r="J285" s="25"/>
    </row>
    <row r="286" spans="1:10" ht="21" customHeight="1">
      <c r="A286" s="26" t="s">
        <v>10</v>
      </c>
      <c r="B286" s="27" t="s">
        <v>10</v>
      </c>
      <c r="C286" s="24" t="s">
        <v>10</v>
      </c>
      <c r="D286" s="23" t="s">
        <v>10</v>
      </c>
      <c r="E286" s="24" t="s">
        <v>10</v>
      </c>
      <c r="F286" s="24" t="s">
        <v>10</v>
      </c>
      <c r="G286" s="24" t="s">
        <v>10</v>
      </c>
      <c r="H286" s="24" t="s">
        <v>10</v>
      </c>
      <c r="I286" s="24" t="s">
        <v>10</v>
      </c>
      <c r="J286" s="25"/>
    </row>
    <row r="287" spans="1:10" ht="21" customHeight="1">
      <c r="A287" s="26" t="s">
        <v>10</v>
      </c>
      <c r="B287" s="27" t="s">
        <v>10</v>
      </c>
      <c r="C287" s="24" t="s">
        <v>10</v>
      </c>
      <c r="D287" s="23" t="s">
        <v>10</v>
      </c>
      <c r="E287" s="24" t="s">
        <v>10</v>
      </c>
      <c r="F287" s="24" t="s">
        <v>10</v>
      </c>
      <c r="G287" s="24" t="s">
        <v>10</v>
      </c>
      <c r="H287" s="24" t="s">
        <v>10</v>
      </c>
      <c r="I287" s="24" t="s">
        <v>10</v>
      </c>
      <c r="J287" s="25"/>
    </row>
    <row r="288" spans="1:10" ht="21" customHeight="1">
      <c r="A288" s="26" t="s">
        <v>10</v>
      </c>
      <c r="B288" s="27" t="s">
        <v>10</v>
      </c>
      <c r="C288" s="24" t="s">
        <v>10</v>
      </c>
      <c r="D288" s="23" t="s">
        <v>10</v>
      </c>
      <c r="E288" s="24" t="s">
        <v>10</v>
      </c>
      <c r="F288" s="24" t="s">
        <v>10</v>
      </c>
      <c r="G288" s="24" t="s">
        <v>10</v>
      </c>
      <c r="H288" s="24" t="s">
        <v>10</v>
      </c>
      <c r="I288" s="24" t="s">
        <v>10</v>
      </c>
      <c r="J288" s="25"/>
    </row>
    <row r="289" spans="1:10" ht="21" customHeight="1">
      <c r="A289" s="26" t="s">
        <v>10</v>
      </c>
      <c r="B289" s="27" t="s">
        <v>10</v>
      </c>
      <c r="C289" s="24" t="s">
        <v>10</v>
      </c>
      <c r="D289" s="23" t="s">
        <v>10</v>
      </c>
      <c r="E289" s="24" t="s">
        <v>10</v>
      </c>
      <c r="F289" s="24" t="s">
        <v>10</v>
      </c>
      <c r="G289" s="24" t="s">
        <v>10</v>
      </c>
      <c r="H289" s="24" t="s">
        <v>10</v>
      </c>
      <c r="I289" s="24" t="s">
        <v>10</v>
      </c>
      <c r="J289" s="25"/>
    </row>
    <row r="290" spans="1:10" ht="21" customHeight="1">
      <c r="A290" s="26" t="s">
        <v>10</v>
      </c>
      <c r="B290" s="27" t="s">
        <v>10</v>
      </c>
      <c r="C290" s="24" t="s">
        <v>10</v>
      </c>
      <c r="D290" s="23" t="s">
        <v>10</v>
      </c>
      <c r="E290" s="24" t="s">
        <v>10</v>
      </c>
      <c r="F290" s="24" t="s">
        <v>10</v>
      </c>
      <c r="G290" s="24" t="s">
        <v>10</v>
      </c>
      <c r="H290" s="24" t="s">
        <v>10</v>
      </c>
      <c r="I290" s="24" t="s">
        <v>10</v>
      </c>
      <c r="J290" s="25"/>
    </row>
    <row r="291" spans="1:10" ht="21" customHeight="1">
      <c r="A291" s="26" t="s">
        <v>10</v>
      </c>
      <c r="B291" s="27" t="s">
        <v>10</v>
      </c>
      <c r="C291" s="24" t="s">
        <v>10</v>
      </c>
      <c r="D291" s="23" t="s">
        <v>10</v>
      </c>
      <c r="E291" s="24" t="s">
        <v>10</v>
      </c>
      <c r="F291" s="24" t="s">
        <v>10</v>
      </c>
      <c r="G291" s="24" t="s">
        <v>10</v>
      </c>
      <c r="H291" s="24" t="s">
        <v>10</v>
      </c>
      <c r="I291" s="24" t="s">
        <v>10</v>
      </c>
      <c r="J291" s="25"/>
    </row>
    <row r="292" spans="1:10" ht="21" customHeight="1">
      <c r="A292" s="26" t="s">
        <v>10</v>
      </c>
      <c r="B292" s="27" t="s">
        <v>10</v>
      </c>
      <c r="C292" s="24" t="s">
        <v>10</v>
      </c>
      <c r="D292" s="23" t="s">
        <v>10</v>
      </c>
      <c r="E292" s="24" t="s">
        <v>10</v>
      </c>
      <c r="F292" s="24" t="s">
        <v>10</v>
      </c>
      <c r="G292" s="24" t="s">
        <v>10</v>
      </c>
      <c r="H292" s="24" t="s">
        <v>10</v>
      </c>
      <c r="I292" s="24" t="s">
        <v>10</v>
      </c>
      <c r="J292" s="25"/>
    </row>
    <row r="293" spans="1:10" ht="21" customHeight="1">
      <c r="A293" s="26" t="s">
        <v>10</v>
      </c>
      <c r="B293" s="27" t="s">
        <v>10</v>
      </c>
      <c r="C293" s="24" t="s">
        <v>10</v>
      </c>
      <c r="D293" s="23" t="s">
        <v>10</v>
      </c>
      <c r="E293" s="24" t="s">
        <v>10</v>
      </c>
      <c r="F293" s="24" t="s">
        <v>10</v>
      </c>
      <c r="G293" s="24" t="s">
        <v>10</v>
      </c>
      <c r="H293" s="24" t="s">
        <v>10</v>
      </c>
      <c r="I293" s="24" t="s">
        <v>10</v>
      </c>
      <c r="J293" s="25"/>
    </row>
    <row r="294" spans="1:10" ht="21" customHeight="1">
      <c r="A294" s="26" t="s">
        <v>10</v>
      </c>
      <c r="B294" s="27" t="s">
        <v>10</v>
      </c>
      <c r="C294" s="24" t="s">
        <v>10</v>
      </c>
      <c r="D294" s="23" t="s">
        <v>10</v>
      </c>
      <c r="E294" s="24" t="s">
        <v>10</v>
      </c>
      <c r="F294" s="24" t="s">
        <v>10</v>
      </c>
      <c r="G294" s="24" t="s">
        <v>10</v>
      </c>
      <c r="H294" s="24" t="s">
        <v>10</v>
      </c>
      <c r="I294" s="24" t="s">
        <v>10</v>
      </c>
      <c r="J294" s="25"/>
    </row>
    <row r="295" spans="1:10" ht="21" customHeight="1">
      <c r="A295" s="19"/>
      <c r="B295" s="41" t="s">
        <v>90</v>
      </c>
      <c r="C295" s="28" t="s">
        <v>10</v>
      </c>
      <c r="D295" s="29"/>
      <c r="E295" s="28"/>
      <c r="F295" s="28"/>
      <c r="G295" s="28"/>
      <c r="H295" s="28"/>
      <c r="I295" s="30">
        <f>SUM(I278:I294)</f>
        <v>167744</v>
      </c>
      <c r="J295" s="13"/>
    </row>
    <row r="296" spans="1:10" ht="21" customHeight="1">
      <c r="A296" s="26"/>
      <c r="B296" s="39" t="s">
        <v>85</v>
      </c>
      <c r="C296" s="22" t="s">
        <v>10</v>
      </c>
      <c r="D296" s="23"/>
      <c r="E296" s="24" t="s">
        <v>10</v>
      </c>
      <c r="F296" s="24" t="s">
        <v>10</v>
      </c>
      <c r="G296" s="24" t="s">
        <v>10</v>
      </c>
      <c r="H296" s="24" t="s">
        <v>10</v>
      </c>
      <c r="I296" s="24" t="s">
        <v>10</v>
      </c>
      <c r="J296" s="25"/>
    </row>
    <row r="297" spans="1:10" ht="21" customHeight="1">
      <c r="A297" s="26" t="s">
        <v>10</v>
      </c>
      <c r="B297" s="27" t="s">
        <v>91</v>
      </c>
      <c r="C297" s="24">
        <v>4</v>
      </c>
      <c r="D297" s="23" t="s">
        <v>96</v>
      </c>
      <c r="E297" s="24">
        <v>2400</v>
      </c>
      <c r="F297" s="24">
        <f aca="true" t="shared" si="3" ref="F297:F312">ROUND(C297*E297,0)</f>
        <v>9600</v>
      </c>
      <c r="G297" s="24">
        <v>500</v>
      </c>
      <c r="H297" s="24">
        <f aca="true" t="shared" si="4" ref="H297:H312">ROUND(C297*G297,0)</f>
        <v>2000</v>
      </c>
      <c r="I297" s="24">
        <f aca="true" t="shared" si="5" ref="I297:I312">F297+H297</f>
        <v>11600</v>
      </c>
      <c r="J297" s="25"/>
    </row>
    <row r="298" spans="1:10" ht="21" customHeight="1">
      <c r="A298" s="26" t="s">
        <v>10</v>
      </c>
      <c r="B298" s="27" t="s">
        <v>92</v>
      </c>
      <c r="C298" s="24">
        <v>8</v>
      </c>
      <c r="D298" s="23" t="s">
        <v>96</v>
      </c>
      <c r="E298" s="24">
        <v>1400</v>
      </c>
      <c r="F298" s="24">
        <f t="shared" si="3"/>
        <v>11200</v>
      </c>
      <c r="G298" s="24">
        <v>0</v>
      </c>
      <c r="H298" s="24">
        <f t="shared" si="4"/>
        <v>0</v>
      </c>
      <c r="I298" s="24">
        <f t="shared" si="5"/>
        <v>11200</v>
      </c>
      <c r="J298" s="25"/>
    </row>
    <row r="299" spans="1:10" ht="21" customHeight="1">
      <c r="A299" s="26" t="s">
        <v>10</v>
      </c>
      <c r="B299" s="27" t="s">
        <v>93</v>
      </c>
      <c r="C299" s="24">
        <v>4</v>
      </c>
      <c r="D299" s="23" t="s">
        <v>96</v>
      </c>
      <c r="E299" s="24">
        <v>500</v>
      </c>
      <c r="F299" s="24">
        <f t="shared" si="3"/>
        <v>2000</v>
      </c>
      <c r="G299" s="24">
        <v>100</v>
      </c>
      <c r="H299" s="24">
        <f t="shared" si="4"/>
        <v>400</v>
      </c>
      <c r="I299" s="24">
        <f t="shared" si="5"/>
        <v>2400</v>
      </c>
      <c r="J299" s="25"/>
    </row>
    <row r="300" spans="1:10" ht="21" customHeight="1">
      <c r="A300" s="26" t="s">
        <v>10</v>
      </c>
      <c r="B300" s="27" t="s">
        <v>94</v>
      </c>
      <c r="C300" s="24">
        <v>1</v>
      </c>
      <c r="D300" s="23" t="s">
        <v>97</v>
      </c>
      <c r="E300" s="24">
        <v>500</v>
      </c>
      <c r="F300" s="24">
        <f t="shared" si="3"/>
        <v>500</v>
      </c>
      <c r="G300" s="24">
        <v>0</v>
      </c>
      <c r="H300" s="24">
        <f t="shared" si="4"/>
        <v>0</v>
      </c>
      <c r="I300" s="24">
        <f t="shared" si="5"/>
        <v>500</v>
      </c>
      <c r="J300" s="25"/>
    </row>
    <row r="301" spans="1:10" ht="21" customHeight="1">
      <c r="A301" s="26" t="s">
        <v>10</v>
      </c>
      <c r="B301" s="27" t="s">
        <v>10</v>
      </c>
      <c r="C301" s="24">
        <v>0</v>
      </c>
      <c r="D301" s="23" t="s">
        <v>10</v>
      </c>
      <c r="E301" s="24">
        <v>0</v>
      </c>
      <c r="F301" s="24">
        <f t="shared" si="3"/>
        <v>0</v>
      </c>
      <c r="G301" s="24">
        <v>0</v>
      </c>
      <c r="H301" s="24">
        <f t="shared" si="4"/>
        <v>0</v>
      </c>
      <c r="I301" s="24">
        <f t="shared" si="5"/>
        <v>0</v>
      </c>
      <c r="J301" s="25"/>
    </row>
    <row r="302" spans="1:10" ht="21" customHeight="1">
      <c r="A302" s="26" t="s">
        <v>10</v>
      </c>
      <c r="B302" s="25" t="s">
        <v>95</v>
      </c>
      <c r="C302" s="24" t="s">
        <v>10</v>
      </c>
      <c r="D302" s="23" t="s">
        <v>10</v>
      </c>
      <c r="E302" s="24" t="s">
        <v>10</v>
      </c>
      <c r="F302" s="24" t="s">
        <v>10</v>
      </c>
      <c r="G302" s="24" t="s">
        <v>10</v>
      </c>
      <c r="H302" s="24" t="s">
        <v>10</v>
      </c>
      <c r="I302" s="24">
        <f>SUM(I297:I301)</f>
        <v>25700</v>
      </c>
      <c r="J302" s="25"/>
    </row>
    <row r="303" spans="1:10" ht="21" customHeight="1">
      <c r="A303" s="26" t="s">
        <v>10</v>
      </c>
      <c r="B303" s="27" t="s">
        <v>10</v>
      </c>
      <c r="C303" s="24" t="s">
        <v>10</v>
      </c>
      <c r="D303" s="23" t="s">
        <v>10</v>
      </c>
      <c r="E303" s="24" t="s">
        <v>10</v>
      </c>
      <c r="F303" s="24" t="s">
        <v>10</v>
      </c>
      <c r="G303" s="24" t="s">
        <v>10</v>
      </c>
      <c r="H303" s="24" t="s">
        <v>10</v>
      </c>
      <c r="I303" s="24" t="s">
        <v>10</v>
      </c>
      <c r="J303" s="25"/>
    </row>
    <row r="304" spans="1:10" ht="21" customHeight="1">
      <c r="A304" s="26" t="s">
        <v>10</v>
      </c>
      <c r="B304" s="27" t="s">
        <v>86</v>
      </c>
      <c r="C304" s="24">
        <v>0</v>
      </c>
      <c r="D304" s="23" t="s">
        <v>10</v>
      </c>
      <c r="E304" s="24">
        <v>0</v>
      </c>
      <c r="F304" s="24">
        <f t="shared" si="3"/>
        <v>0</v>
      </c>
      <c r="G304" s="24">
        <v>0</v>
      </c>
      <c r="H304" s="24">
        <f t="shared" si="4"/>
        <v>0</v>
      </c>
      <c r="I304" s="24">
        <f t="shared" si="5"/>
        <v>0</v>
      </c>
      <c r="J304" s="25"/>
    </row>
    <row r="305" spans="1:10" ht="21" customHeight="1">
      <c r="A305" s="26" t="s">
        <v>10</v>
      </c>
      <c r="B305" s="27" t="s">
        <v>98</v>
      </c>
      <c r="C305" s="24">
        <v>4</v>
      </c>
      <c r="D305" s="23" t="s">
        <v>96</v>
      </c>
      <c r="E305" s="24">
        <v>3150</v>
      </c>
      <c r="F305" s="24">
        <f t="shared" si="3"/>
        <v>12600</v>
      </c>
      <c r="G305" s="24">
        <v>500</v>
      </c>
      <c r="H305" s="24">
        <f t="shared" si="4"/>
        <v>2000</v>
      </c>
      <c r="I305" s="24">
        <f t="shared" si="5"/>
        <v>14600</v>
      </c>
      <c r="J305" s="25"/>
    </row>
    <row r="306" spans="1:10" ht="21" customHeight="1">
      <c r="A306" s="26" t="s">
        <v>10</v>
      </c>
      <c r="B306" s="27" t="s">
        <v>99</v>
      </c>
      <c r="C306" s="24">
        <v>4</v>
      </c>
      <c r="D306" s="23" t="s">
        <v>96</v>
      </c>
      <c r="E306" s="24">
        <v>3150</v>
      </c>
      <c r="F306" s="24">
        <f t="shared" si="3"/>
        <v>12600</v>
      </c>
      <c r="G306" s="24">
        <v>500</v>
      </c>
      <c r="H306" s="24">
        <f t="shared" si="4"/>
        <v>2000</v>
      </c>
      <c r="I306" s="24">
        <f t="shared" si="5"/>
        <v>14600</v>
      </c>
      <c r="J306" s="25"/>
    </row>
    <row r="307" spans="1:10" ht="21" customHeight="1">
      <c r="A307" s="26" t="s">
        <v>10</v>
      </c>
      <c r="B307" s="27" t="s">
        <v>94</v>
      </c>
      <c r="C307" s="24">
        <v>1</v>
      </c>
      <c r="D307" s="23" t="s">
        <v>97</v>
      </c>
      <c r="E307" s="24">
        <v>500</v>
      </c>
      <c r="F307" s="24">
        <f t="shared" si="3"/>
        <v>500</v>
      </c>
      <c r="G307" s="24">
        <v>0</v>
      </c>
      <c r="H307" s="24">
        <f t="shared" si="4"/>
        <v>0</v>
      </c>
      <c r="I307" s="24">
        <f t="shared" si="5"/>
        <v>500</v>
      </c>
      <c r="J307" s="25"/>
    </row>
    <row r="308" spans="1:10" ht="21" customHeight="1">
      <c r="A308" s="26" t="s">
        <v>10</v>
      </c>
      <c r="B308" s="27" t="s">
        <v>10</v>
      </c>
      <c r="C308" s="24">
        <v>0</v>
      </c>
      <c r="D308" s="23" t="s">
        <v>10</v>
      </c>
      <c r="E308" s="24">
        <v>0</v>
      </c>
      <c r="F308" s="24">
        <f>ROUND(C308*E308,0)</f>
        <v>0</v>
      </c>
      <c r="G308" s="24">
        <v>0</v>
      </c>
      <c r="H308" s="24">
        <f>ROUND(C308*G308,0)</f>
        <v>0</v>
      </c>
      <c r="I308" s="24">
        <f>F308+H308</f>
        <v>0</v>
      </c>
      <c r="J308" s="25"/>
    </row>
    <row r="309" spans="1:10" ht="21" customHeight="1">
      <c r="A309" s="26" t="s">
        <v>10</v>
      </c>
      <c r="B309" s="25" t="s">
        <v>100</v>
      </c>
      <c r="C309" s="24" t="s">
        <v>10</v>
      </c>
      <c r="D309" s="23" t="s">
        <v>10</v>
      </c>
      <c r="E309" s="24" t="s">
        <v>10</v>
      </c>
      <c r="F309" s="24" t="s">
        <v>10</v>
      </c>
      <c r="G309" s="24" t="s">
        <v>10</v>
      </c>
      <c r="H309" s="24" t="s">
        <v>10</v>
      </c>
      <c r="I309" s="24">
        <f>SUM(I304:I308)</f>
        <v>29700</v>
      </c>
      <c r="J309" s="25"/>
    </row>
    <row r="310" spans="1:10" ht="21" customHeight="1">
      <c r="A310" s="26" t="s">
        <v>10</v>
      </c>
      <c r="B310" s="27" t="s">
        <v>10</v>
      </c>
      <c r="C310" s="24" t="s">
        <v>10</v>
      </c>
      <c r="D310" s="23" t="s">
        <v>10</v>
      </c>
      <c r="E310" s="24" t="s">
        <v>10</v>
      </c>
      <c r="F310" s="24" t="s">
        <v>10</v>
      </c>
      <c r="G310" s="24" t="s">
        <v>10</v>
      </c>
      <c r="H310" s="24" t="s">
        <v>10</v>
      </c>
      <c r="I310" s="24" t="s">
        <v>10</v>
      </c>
      <c r="J310" s="25"/>
    </row>
    <row r="311" spans="1:10" ht="21" customHeight="1">
      <c r="A311" s="26" t="s">
        <v>10</v>
      </c>
      <c r="B311" s="27" t="s">
        <v>87</v>
      </c>
      <c r="C311" s="24">
        <v>0</v>
      </c>
      <c r="D311" s="23" t="s">
        <v>10</v>
      </c>
      <c r="E311" s="24">
        <v>0</v>
      </c>
      <c r="F311" s="24">
        <f t="shared" si="3"/>
        <v>0</v>
      </c>
      <c r="G311" s="24">
        <v>0</v>
      </c>
      <c r="H311" s="24">
        <f t="shared" si="4"/>
        <v>0</v>
      </c>
      <c r="I311" s="24">
        <f t="shared" si="5"/>
        <v>0</v>
      </c>
      <c r="J311" s="25"/>
    </row>
    <row r="312" spans="1:10" ht="21" customHeight="1">
      <c r="A312" s="26" t="s">
        <v>10</v>
      </c>
      <c r="B312" s="27" t="s">
        <v>101</v>
      </c>
      <c r="C312" s="24">
        <v>60</v>
      </c>
      <c r="D312" s="23" t="s">
        <v>108</v>
      </c>
      <c r="E312" s="24">
        <v>28</v>
      </c>
      <c r="F312" s="24">
        <f t="shared" si="3"/>
        <v>1680</v>
      </c>
      <c r="G312" s="24">
        <v>19</v>
      </c>
      <c r="H312" s="24">
        <f t="shared" si="4"/>
        <v>1140</v>
      </c>
      <c r="I312" s="24">
        <f t="shared" si="5"/>
        <v>2820</v>
      </c>
      <c r="J312" s="25"/>
    </row>
    <row r="313" spans="1:10" ht="21" customHeight="1">
      <c r="A313" s="26" t="s">
        <v>10</v>
      </c>
      <c r="B313" s="27" t="s">
        <v>102</v>
      </c>
      <c r="C313" s="24">
        <v>36</v>
      </c>
      <c r="D313" s="23" t="s">
        <v>108</v>
      </c>
      <c r="E313" s="24">
        <v>19</v>
      </c>
      <c r="F313" s="24">
        <f>ROUND(C313*E313,0)</f>
        <v>684</v>
      </c>
      <c r="G313" s="24">
        <v>15</v>
      </c>
      <c r="H313" s="24">
        <f>ROUND(C313*G313,0)</f>
        <v>540</v>
      </c>
      <c r="I313" s="24">
        <f>F313+H313</f>
        <v>1224</v>
      </c>
      <c r="J313" s="25"/>
    </row>
    <row r="314" spans="1:10" ht="21" customHeight="1">
      <c r="A314" s="19"/>
      <c r="B314" s="43" t="s">
        <v>103</v>
      </c>
      <c r="C314" s="44">
        <v>120</v>
      </c>
      <c r="D314" s="46" t="s">
        <v>108</v>
      </c>
      <c r="E314" s="44">
        <v>25</v>
      </c>
      <c r="F314" s="44">
        <f>ROUND(C314*E314,0)</f>
        <v>3000</v>
      </c>
      <c r="G314" s="44">
        <v>7</v>
      </c>
      <c r="H314" s="44">
        <f>ROUND(C314*G314,0)</f>
        <v>840</v>
      </c>
      <c r="I314" s="44">
        <f>F314+H314</f>
        <v>3840</v>
      </c>
      <c r="J314" s="13"/>
    </row>
    <row r="315" spans="1:10" ht="21" customHeight="1">
      <c r="A315" s="26"/>
      <c r="B315" s="27" t="s">
        <v>104</v>
      </c>
      <c r="C315" s="24">
        <v>80</v>
      </c>
      <c r="D315" s="23" t="s">
        <v>108</v>
      </c>
      <c r="E315" s="24">
        <v>17</v>
      </c>
      <c r="F315" s="24">
        <f>ROUND(C315*E315,0)</f>
        <v>1360</v>
      </c>
      <c r="G315" s="24">
        <v>6</v>
      </c>
      <c r="H315" s="24">
        <f>ROUND(C315*G315,0)</f>
        <v>480</v>
      </c>
      <c r="I315" s="24">
        <f>F315+H315</f>
        <v>1840</v>
      </c>
      <c r="J315" s="25"/>
    </row>
    <row r="316" spans="1:10" ht="21" customHeight="1">
      <c r="A316" s="26" t="s">
        <v>10</v>
      </c>
      <c r="B316" s="27" t="s">
        <v>105</v>
      </c>
      <c r="C316" s="24">
        <v>40</v>
      </c>
      <c r="D316" s="23" t="s">
        <v>108</v>
      </c>
      <c r="E316" s="24">
        <v>6</v>
      </c>
      <c r="F316" s="24">
        <f aca="true" t="shared" si="6" ref="F316:F333">ROUND(C316*E316,0)</f>
        <v>240</v>
      </c>
      <c r="G316" s="24">
        <v>4</v>
      </c>
      <c r="H316" s="24">
        <f aca="true" t="shared" si="7" ref="H316:H333">ROUND(C316*G316,0)</f>
        <v>160</v>
      </c>
      <c r="I316" s="24">
        <f aca="true" t="shared" si="8" ref="I316:I333">F316+H316</f>
        <v>400</v>
      </c>
      <c r="J316" s="25"/>
    </row>
    <row r="317" spans="1:10" ht="21" customHeight="1">
      <c r="A317" s="26" t="s">
        <v>10</v>
      </c>
      <c r="B317" s="27" t="s">
        <v>106</v>
      </c>
      <c r="C317" s="24">
        <v>500</v>
      </c>
      <c r="D317" s="23" t="s">
        <v>108</v>
      </c>
      <c r="E317" s="24">
        <v>15</v>
      </c>
      <c r="F317" s="24">
        <f t="shared" si="6"/>
        <v>7500</v>
      </c>
      <c r="G317" s="24">
        <v>8</v>
      </c>
      <c r="H317" s="24">
        <f t="shared" si="7"/>
        <v>4000</v>
      </c>
      <c r="I317" s="24">
        <f t="shared" si="8"/>
        <v>11500</v>
      </c>
      <c r="J317" s="25"/>
    </row>
    <row r="318" spans="1:10" ht="21" customHeight="1">
      <c r="A318" s="26" t="s">
        <v>10</v>
      </c>
      <c r="B318" s="27" t="s">
        <v>107</v>
      </c>
      <c r="C318" s="24">
        <v>500</v>
      </c>
      <c r="D318" s="23" t="s">
        <v>108</v>
      </c>
      <c r="E318" s="24">
        <v>5</v>
      </c>
      <c r="F318" s="24">
        <f t="shared" si="6"/>
        <v>2500</v>
      </c>
      <c r="G318" s="24">
        <v>4</v>
      </c>
      <c r="H318" s="24">
        <f t="shared" si="7"/>
        <v>2000</v>
      </c>
      <c r="I318" s="24">
        <f t="shared" si="8"/>
        <v>4500</v>
      </c>
      <c r="J318" s="25"/>
    </row>
    <row r="319" spans="1:10" ht="21" customHeight="1">
      <c r="A319" s="26" t="s">
        <v>10</v>
      </c>
      <c r="B319" s="27" t="s">
        <v>94</v>
      </c>
      <c r="C319" s="24">
        <v>1</v>
      </c>
      <c r="D319" s="23" t="s">
        <v>97</v>
      </c>
      <c r="E319" s="24">
        <v>1000</v>
      </c>
      <c r="F319" s="24">
        <f t="shared" si="6"/>
        <v>1000</v>
      </c>
      <c r="G319" s="24">
        <v>0</v>
      </c>
      <c r="H319" s="24">
        <f t="shared" si="7"/>
        <v>0</v>
      </c>
      <c r="I319" s="24">
        <f t="shared" si="8"/>
        <v>1000</v>
      </c>
      <c r="J319" s="25"/>
    </row>
    <row r="320" spans="1:10" ht="21" customHeight="1">
      <c r="A320" s="26" t="s">
        <v>10</v>
      </c>
      <c r="B320" s="27" t="s">
        <v>10</v>
      </c>
      <c r="C320" s="24">
        <v>0</v>
      </c>
      <c r="D320" s="23" t="s">
        <v>10</v>
      </c>
      <c r="E320" s="24">
        <v>0</v>
      </c>
      <c r="F320" s="24">
        <f t="shared" si="6"/>
        <v>0</v>
      </c>
      <c r="G320" s="24">
        <v>0</v>
      </c>
      <c r="H320" s="24">
        <f t="shared" si="7"/>
        <v>0</v>
      </c>
      <c r="I320" s="24">
        <f t="shared" si="8"/>
        <v>0</v>
      </c>
      <c r="J320" s="25"/>
    </row>
    <row r="321" spans="1:10" ht="21" customHeight="1">
      <c r="A321" s="26" t="s">
        <v>10</v>
      </c>
      <c r="B321" s="25" t="s">
        <v>109</v>
      </c>
      <c r="C321" s="24" t="s">
        <v>10</v>
      </c>
      <c r="D321" s="23" t="s">
        <v>10</v>
      </c>
      <c r="E321" s="24" t="s">
        <v>10</v>
      </c>
      <c r="F321" s="24" t="s">
        <v>10</v>
      </c>
      <c r="G321" s="24" t="s">
        <v>10</v>
      </c>
      <c r="H321" s="24" t="s">
        <v>10</v>
      </c>
      <c r="I321" s="24">
        <f>SUM(I311:I320)</f>
        <v>27124</v>
      </c>
      <c r="J321" s="25"/>
    </row>
    <row r="322" spans="1:10" ht="21" customHeight="1">
      <c r="A322" s="26" t="s">
        <v>10</v>
      </c>
      <c r="B322" s="27" t="s">
        <v>10</v>
      </c>
      <c r="C322" s="24" t="s">
        <v>10</v>
      </c>
      <c r="D322" s="23" t="s">
        <v>10</v>
      </c>
      <c r="E322" s="24" t="s">
        <v>10</v>
      </c>
      <c r="F322" s="24" t="s">
        <v>10</v>
      </c>
      <c r="G322" s="24" t="s">
        <v>10</v>
      </c>
      <c r="H322" s="24" t="s">
        <v>10</v>
      </c>
      <c r="I322" s="24" t="s">
        <v>10</v>
      </c>
      <c r="J322" s="25"/>
    </row>
    <row r="323" spans="1:10" ht="21" customHeight="1">
      <c r="A323" s="26" t="s">
        <v>10</v>
      </c>
      <c r="B323" s="27" t="s">
        <v>88</v>
      </c>
      <c r="C323" s="24">
        <v>0</v>
      </c>
      <c r="D323" s="23" t="s">
        <v>10</v>
      </c>
      <c r="E323" s="24">
        <v>0</v>
      </c>
      <c r="F323" s="24">
        <f t="shared" si="6"/>
        <v>0</v>
      </c>
      <c r="G323" s="24">
        <v>0</v>
      </c>
      <c r="H323" s="24">
        <f t="shared" si="7"/>
        <v>0</v>
      </c>
      <c r="I323" s="24">
        <f t="shared" si="8"/>
        <v>0</v>
      </c>
      <c r="J323" s="25"/>
    </row>
    <row r="324" spans="1:10" ht="21" customHeight="1">
      <c r="A324" s="26" t="s">
        <v>10</v>
      </c>
      <c r="B324" s="27" t="s">
        <v>110</v>
      </c>
      <c r="C324" s="24">
        <v>16</v>
      </c>
      <c r="D324" s="23" t="s">
        <v>96</v>
      </c>
      <c r="E324" s="24">
        <v>180</v>
      </c>
      <c r="F324" s="24">
        <f t="shared" si="6"/>
        <v>2880</v>
      </c>
      <c r="G324" s="24">
        <v>80</v>
      </c>
      <c r="H324" s="24">
        <f t="shared" si="7"/>
        <v>1280</v>
      </c>
      <c r="I324" s="24">
        <f t="shared" si="8"/>
        <v>4160</v>
      </c>
      <c r="J324" s="25"/>
    </row>
    <row r="325" spans="1:10" ht="21" customHeight="1">
      <c r="A325" s="26" t="s">
        <v>10</v>
      </c>
      <c r="B325" s="27" t="s">
        <v>111</v>
      </c>
      <c r="C325" s="24">
        <v>20</v>
      </c>
      <c r="D325" s="23" t="s">
        <v>96</v>
      </c>
      <c r="E325" s="24">
        <v>230</v>
      </c>
      <c r="F325" s="24">
        <f t="shared" si="6"/>
        <v>4600</v>
      </c>
      <c r="G325" s="24">
        <v>80</v>
      </c>
      <c r="H325" s="24">
        <f t="shared" si="7"/>
        <v>1600</v>
      </c>
      <c r="I325" s="24">
        <f t="shared" si="8"/>
        <v>6200</v>
      </c>
      <c r="J325" s="25"/>
    </row>
    <row r="326" spans="1:10" ht="21" customHeight="1">
      <c r="A326" s="26" t="s">
        <v>10</v>
      </c>
      <c r="B326" s="27" t="s">
        <v>112</v>
      </c>
      <c r="C326" s="24">
        <v>4</v>
      </c>
      <c r="D326" s="23" t="s">
        <v>96</v>
      </c>
      <c r="E326" s="24">
        <v>690</v>
      </c>
      <c r="F326" s="24">
        <f t="shared" si="6"/>
        <v>2760</v>
      </c>
      <c r="G326" s="24">
        <v>80</v>
      </c>
      <c r="H326" s="24">
        <f t="shared" si="7"/>
        <v>320</v>
      </c>
      <c r="I326" s="24">
        <f t="shared" si="8"/>
        <v>3080</v>
      </c>
      <c r="J326" s="25"/>
    </row>
    <row r="327" spans="1:10" ht="21" customHeight="1">
      <c r="A327" s="26" t="s">
        <v>10</v>
      </c>
      <c r="B327" s="27" t="s">
        <v>113</v>
      </c>
      <c r="C327" s="24">
        <v>8</v>
      </c>
      <c r="D327" s="23" t="s">
        <v>96</v>
      </c>
      <c r="E327" s="24">
        <v>690</v>
      </c>
      <c r="F327" s="24">
        <f t="shared" si="6"/>
        <v>5520</v>
      </c>
      <c r="G327" s="24">
        <v>80</v>
      </c>
      <c r="H327" s="24">
        <f t="shared" si="7"/>
        <v>640</v>
      </c>
      <c r="I327" s="24">
        <f t="shared" si="8"/>
        <v>6160</v>
      </c>
      <c r="J327" s="25"/>
    </row>
    <row r="328" spans="1:10" ht="21" customHeight="1">
      <c r="A328" s="26" t="s">
        <v>10</v>
      </c>
      <c r="B328" s="27" t="s">
        <v>114</v>
      </c>
      <c r="C328" s="24">
        <v>8</v>
      </c>
      <c r="D328" s="23" t="s">
        <v>96</v>
      </c>
      <c r="E328" s="24">
        <v>250</v>
      </c>
      <c r="F328" s="24">
        <f t="shared" si="6"/>
        <v>2000</v>
      </c>
      <c r="G328" s="24">
        <v>80</v>
      </c>
      <c r="H328" s="24">
        <f t="shared" si="7"/>
        <v>640</v>
      </c>
      <c r="I328" s="24">
        <f t="shared" si="8"/>
        <v>2640</v>
      </c>
      <c r="J328" s="25"/>
    </row>
    <row r="329" spans="1:10" ht="21" customHeight="1">
      <c r="A329" s="26" t="s">
        <v>10</v>
      </c>
      <c r="B329" s="27" t="s">
        <v>115</v>
      </c>
      <c r="C329" s="24">
        <v>4</v>
      </c>
      <c r="D329" s="23" t="s">
        <v>96</v>
      </c>
      <c r="E329" s="24">
        <v>4000</v>
      </c>
      <c r="F329" s="24">
        <f t="shared" si="6"/>
        <v>16000</v>
      </c>
      <c r="G329" s="24">
        <v>100</v>
      </c>
      <c r="H329" s="24">
        <f t="shared" si="7"/>
        <v>400</v>
      </c>
      <c r="I329" s="24">
        <f t="shared" si="8"/>
        <v>16400</v>
      </c>
      <c r="J329" s="25"/>
    </row>
    <row r="330" spans="1:10" ht="21" customHeight="1">
      <c r="A330" s="26" t="s">
        <v>10</v>
      </c>
      <c r="B330" s="27" t="s">
        <v>116</v>
      </c>
      <c r="C330" s="24">
        <v>52</v>
      </c>
      <c r="D330" s="23" t="s">
        <v>96</v>
      </c>
      <c r="E330" s="24">
        <v>60</v>
      </c>
      <c r="F330" s="24">
        <f t="shared" si="6"/>
        <v>3120</v>
      </c>
      <c r="G330" s="24">
        <v>50</v>
      </c>
      <c r="H330" s="24">
        <f t="shared" si="7"/>
        <v>2600</v>
      </c>
      <c r="I330" s="24">
        <f t="shared" si="8"/>
        <v>5720</v>
      </c>
      <c r="J330" s="25"/>
    </row>
    <row r="331" spans="1:10" ht="21" customHeight="1">
      <c r="A331" s="26" t="s">
        <v>10</v>
      </c>
      <c r="B331" s="27" t="s">
        <v>117</v>
      </c>
      <c r="C331" s="24">
        <v>16</v>
      </c>
      <c r="D331" s="23" t="s">
        <v>96</v>
      </c>
      <c r="E331" s="24">
        <v>80</v>
      </c>
      <c r="F331" s="24">
        <f t="shared" si="6"/>
        <v>1280</v>
      </c>
      <c r="G331" s="24">
        <v>50</v>
      </c>
      <c r="H331" s="24">
        <f t="shared" si="7"/>
        <v>800</v>
      </c>
      <c r="I331" s="24">
        <f t="shared" si="8"/>
        <v>2080</v>
      </c>
      <c r="J331" s="25"/>
    </row>
    <row r="332" spans="1:10" ht="21" customHeight="1">
      <c r="A332" s="26" t="s">
        <v>10</v>
      </c>
      <c r="B332" s="27" t="s">
        <v>118</v>
      </c>
      <c r="C332" s="24">
        <v>4</v>
      </c>
      <c r="D332" s="23" t="s">
        <v>96</v>
      </c>
      <c r="E332" s="24">
        <v>125</v>
      </c>
      <c r="F332" s="24">
        <f t="shared" si="6"/>
        <v>500</v>
      </c>
      <c r="G332" s="24">
        <v>50</v>
      </c>
      <c r="H332" s="24">
        <f t="shared" si="7"/>
        <v>200</v>
      </c>
      <c r="I332" s="24">
        <f t="shared" si="8"/>
        <v>700</v>
      </c>
      <c r="J332" s="25"/>
    </row>
    <row r="333" spans="1:10" ht="21" customHeight="1">
      <c r="A333" s="47"/>
      <c r="B333" s="48" t="s">
        <v>119</v>
      </c>
      <c r="C333" s="44">
        <v>56</v>
      </c>
      <c r="D333" s="46" t="s">
        <v>96</v>
      </c>
      <c r="E333" s="44">
        <v>155</v>
      </c>
      <c r="F333" s="44">
        <f t="shared" si="6"/>
        <v>8680</v>
      </c>
      <c r="G333" s="44">
        <v>50</v>
      </c>
      <c r="H333" s="44">
        <f t="shared" si="7"/>
        <v>2800</v>
      </c>
      <c r="I333" s="44">
        <f t="shared" si="8"/>
        <v>11480</v>
      </c>
      <c r="J333" s="49"/>
    </row>
    <row r="334" spans="1:10" ht="21" customHeight="1">
      <c r="A334" s="26"/>
      <c r="B334" s="27" t="s">
        <v>120</v>
      </c>
      <c r="C334" s="24">
        <v>4</v>
      </c>
      <c r="D334" s="23" t="s">
        <v>96</v>
      </c>
      <c r="E334" s="24">
        <v>400</v>
      </c>
      <c r="F334" s="24">
        <f>ROUND(C334*E334,0)</f>
        <v>1600</v>
      </c>
      <c r="G334" s="24">
        <v>50</v>
      </c>
      <c r="H334" s="24">
        <f>ROUND(C334*G334,0)</f>
        <v>200</v>
      </c>
      <c r="I334" s="24">
        <f>F334+H334</f>
        <v>1800</v>
      </c>
      <c r="J334" s="25"/>
    </row>
    <row r="335" spans="1:10" ht="21" customHeight="1">
      <c r="A335" s="26" t="s">
        <v>10</v>
      </c>
      <c r="B335" s="27" t="s">
        <v>94</v>
      </c>
      <c r="C335" s="24">
        <v>1</v>
      </c>
      <c r="D335" s="23" t="s">
        <v>97</v>
      </c>
      <c r="E335" s="24">
        <v>1000</v>
      </c>
      <c r="F335" s="24">
        <f>ROUND(C335*E335,0)</f>
        <v>1000</v>
      </c>
      <c r="G335" s="24">
        <v>0</v>
      </c>
      <c r="H335" s="24">
        <f>ROUND(C335*G335,0)</f>
        <v>0</v>
      </c>
      <c r="I335" s="24">
        <f>F335+H335</f>
        <v>1000</v>
      </c>
      <c r="J335" s="25"/>
    </row>
    <row r="336" spans="1:10" ht="21" customHeight="1">
      <c r="A336" s="26" t="s">
        <v>10</v>
      </c>
      <c r="B336" s="27" t="s">
        <v>10</v>
      </c>
      <c r="C336" s="24">
        <v>0</v>
      </c>
      <c r="D336" s="23" t="s">
        <v>10</v>
      </c>
      <c r="E336" s="24">
        <v>0</v>
      </c>
      <c r="F336" s="24">
        <f>ROUND(C336*E336,0)</f>
        <v>0</v>
      </c>
      <c r="G336" s="24">
        <v>0</v>
      </c>
      <c r="H336" s="24">
        <f>ROUND(C336*G336,0)</f>
        <v>0</v>
      </c>
      <c r="I336" s="24">
        <f>F336+H336</f>
        <v>0</v>
      </c>
      <c r="J336" s="25"/>
    </row>
    <row r="337" spans="1:10" ht="21" customHeight="1">
      <c r="A337" s="26" t="s">
        <v>10</v>
      </c>
      <c r="B337" s="25" t="s">
        <v>121</v>
      </c>
      <c r="C337" s="24" t="s">
        <v>10</v>
      </c>
      <c r="D337" s="23" t="s">
        <v>10</v>
      </c>
      <c r="E337" s="24" t="s">
        <v>10</v>
      </c>
      <c r="F337" s="24" t="s">
        <v>10</v>
      </c>
      <c r="G337" s="24" t="s">
        <v>10</v>
      </c>
      <c r="H337" s="24" t="s">
        <v>10</v>
      </c>
      <c r="I337" s="24">
        <f>SUM(I324:I336)</f>
        <v>61420</v>
      </c>
      <c r="J337" s="25"/>
    </row>
    <row r="338" spans="1:10" ht="21" customHeight="1">
      <c r="A338" s="26" t="s">
        <v>10</v>
      </c>
      <c r="B338" s="27" t="s">
        <v>10</v>
      </c>
      <c r="C338" s="24" t="s">
        <v>10</v>
      </c>
      <c r="D338" s="23" t="s">
        <v>10</v>
      </c>
      <c r="E338" s="24" t="s">
        <v>10</v>
      </c>
      <c r="F338" s="24" t="s">
        <v>10</v>
      </c>
      <c r="G338" s="24" t="s">
        <v>10</v>
      </c>
      <c r="H338" s="24" t="s">
        <v>10</v>
      </c>
      <c r="I338" s="24" t="s">
        <v>10</v>
      </c>
      <c r="J338" s="25"/>
    </row>
    <row r="339" spans="1:10" ht="21" customHeight="1">
      <c r="A339" s="26" t="s">
        <v>10</v>
      </c>
      <c r="B339" s="27" t="s">
        <v>89</v>
      </c>
      <c r="C339" s="24">
        <v>0</v>
      </c>
      <c r="D339" s="23" t="s">
        <v>10</v>
      </c>
      <c r="E339" s="24">
        <v>0</v>
      </c>
      <c r="F339" s="24">
        <f aca="true" t="shared" si="9" ref="F339:F344">ROUND(C339*E339,0)</f>
        <v>0</v>
      </c>
      <c r="G339" s="24">
        <v>0</v>
      </c>
      <c r="H339" s="24">
        <f aca="true" t="shared" si="10" ref="H339:H344">ROUND(C339*G339,0)</f>
        <v>0</v>
      </c>
      <c r="I339" s="24">
        <f aca="true" t="shared" si="11" ref="I339:I344">F339+H339</f>
        <v>0</v>
      </c>
      <c r="J339" s="25"/>
    </row>
    <row r="340" spans="1:10" ht="21" customHeight="1">
      <c r="A340" s="26" t="s">
        <v>10</v>
      </c>
      <c r="B340" s="27" t="s">
        <v>122</v>
      </c>
      <c r="C340" s="24">
        <v>200</v>
      </c>
      <c r="D340" s="23" t="s">
        <v>108</v>
      </c>
      <c r="E340" s="24">
        <v>76</v>
      </c>
      <c r="F340" s="24">
        <f t="shared" si="9"/>
        <v>15200</v>
      </c>
      <c r="G340" s="24">
        <v>13</v>
      </c>
      <c r="H340" s="24">
        <f t="shared" si="10"/>
        <v>2600</v>
      </c>
      <c r="I340" s="24">
        <f t="shared" si="11"/>
        <v>17800</v>
      </c>
      <c r="J340" s="25"/>
    </row>
    <row r="341" spans="1:10" ht="21" customHeight="1">
      <c r="A341" s="26" t="s">
        <v>10</v>
      </c>
      <c r="B341" s="27" t="s">
        <v>123</v>
      </c>
      <c r="C341" s="24">
        <v>4</v>
      </c>
      <c r="D341" s="23" t="s">
        <v>96</v>
      </c>
      <c r="E341" s="24">
        <v>500</v>
      </c>
      <c r="F341" s="24">
        <f t="shared" si="9"/>
        <v>2000</v>
      </c>
      <c r="G341" s="24">
        <v>100</v>
      </c>
      <c r="H341" s="24">
        <f t="shared" si="10"/>
        <v>400</v>
      </c>
      <c r="I341" s="24">
        <f t="shared" si="11"/>
        <v>2400</v>
      </c>
      <c r="J341" s="25"/>
    </row>
    <row r="342" spans="1:10" ht="21" customHeight="1">
      <c r="A342" s="26" t="s">
        <v>10</v>
      </c>
      <c r="B342" s="27" t="s">
        <v>124</v>
      </c>
      <c r="C342" s="24">
        <v>50</v>
      </c>
      <c r="D342" s="23" t="s">
        <v>108</v>
      </c>
      <c r="E342" s="24">
        <v>38</v>
      </c>
      <c r="F342" s="24">
        <f t="shared" si="9"/>
        <v>1900</v>
      </c>
      <c r="G342" s="24">
        <v>24</v>
      </c>
      <c r="H342" s="24">
        <f t="shared" si="10"/>
        <v>1200</v>
      </c>
      <c r="I342" s="24">
        <f t="shared" si="11"/>
        <v>3100</v>
      </c>
      <c r="J342" s="25"/>
    </row>
    <row r="343" spans="1:10" ht="21" customHeight="1">
      <c r="A343" s="26" t="s">
        <v>10</v>
      </c>
      <c r="B343" s="27" t="s">
        <v>94</v>
      </c>
      <c r="C343" s="24">
        <v>1</v>
      </c>
      <c r="D343" s="23" t="s">
        <v>97</v>
      </c>
      <c r="E343" s="24">
        <v>500</v>
      </c>
      <c r="F343" s="24">
        <f t="shared" si="9"/>
        <v>500</v>
      </c>
      <c r="G343" s="24">
        <v>0</v>
      </c>
      <c r="H343" s="24">
        <f t="shared" si="10"/>
        <v>0</v>
      </c>
      <c r="I343" s="24">
        <f t="shared" si="11"/>
        <v>500</v>
      </c>
      <c r="J343" s="25"/>
    </row>
    <row r="344" spans="1:10" ht="21" customHeight="1">
      <c r="A344" s="26" t="s">
        <v>10</v>
      </c>
      <c r="B344" s="27" t="s">
        <v>10</v>
      </c>
      <c r="C344" s="24">
        <v>0</v>
      </c>
      <c r="D344" s="23" t="s">
        <v>10</v>
      </c>
      <c r="E344" s="24">
        <v>0</v>
      </c>
      <c r="F344" s="24">
        <f t="shared" si="9"/>
        <v>0</v>
      </c>
      <c r="G344" s="24">
        <v>0</v>
      </c>
      <c r="H344" s="24">
        <f t="shared" si="10"/>
        <v>0</v>
      </c>
      <c r="I344" s="24">
        <f t="shared" si="11"/>
        <v>0</v>
      </c>
      <c r="J344" s="25"/>
    </row>
    <row r="345" spans="1:10" ht="21" customHeight="1">
      <c r="A345" s="26" t="s">
        <v>10</v>
      </c>
      <c r="B345" s="25" t="s">
        <v>125</v>
      </c>
      <c r="C345" s="24" t="s">
        <v>10</v>
      </c>
      <c r="D345" s="23" t="s">
        <v>10</v>
      </c>
      <c r="E345" s="24" t="s">
        <v>10</v>
      </c>
      <c r="F345" s="24" t="s">
        <v>10</v>
      </c>
      <c r="G345" s="24" t="s">
        <v>10</v>
      </c>
      <c r="H345" s="24" t="s">
        <v>10</v>
      </c>
      <c r="I345" s="24">
        <f>SUM(I339:I344)</f>
        <v>23800</v>
      </c>
      <c r="J345" s="25"/>
    </row>
    <row r="346" spans="1:10" ht="21" customHeight="1">
      <c r="A346" s="26" t="s">
        <v>10</v>
      </c>
      <c r="B346" s="27" t="s">
        <v>10</v>
      </c>
      <c r="C346" s="24" t="s">
        <v>10</v>
      </c>
      <c r="D346" s="23" t="s">
        <v>10</v>
      </c>
      <c r="E346" s="24" t="s">
        <v>10</v>
      </c>
      <c r="F346" s="24" t="s">
        <v>10</v>
      </c>
      <c r="G346" s="24" t="s">
        <v>10</v>
      </c>
      <c r="H346" s="24" t="s">
        <v>10</v>
      </c>
      <c r="I346" s="24" t="s">
        <v>10</v>
      </c>
      <c r="J346" s="25" t="s">
        <v>10</v>
      </c>
    </row>
    <row r="347" spans="1:10" ht="21" customHeight="1">
      <c r="A347" s="21">
        <v>5</v>
      </c>
      <c r="B347" s="40" t="s">
        <v>83</v>
      </c>
      <c r="C347" s="22" t="s">
        <v>10</v>
      </c>
      <c r="D347" s="23"/>
      <c r="E347" s="24" t="s">
        <v>10</v>
      </c>
      <c r="F347" s="24" t="s">
        <v>10</v>
      </c>
      <c r="G347" s="24" t="s">
        <v>10</v>
      </c>
      <c r="H347" s="24" t="s">
        <v>10</v>
      </c>
      <c r="I347" s="24" t="e">
        <f>#REF!</f>
        <v>#REF!</v>
      </c>
      <c r="J347" s="25"/>
    </row>
    <row r="348" spans="1:10" ht="21" customHeight="1">
      <c r="A348" s="26" t="s">
        <v>10</v>
      </c>
      <c r="B348" s="27" t="s">
        <v>10</v>
      </c>
      <c r="C348" s="24" t="s">
        <v>10</v>
      </c>
      <c r="D348" s="23" t="s">
        <v>10</v>
      </c>
      <c r="E348" s="24" t="s">
        <v>10</v>
      </c>
      <c r="F348" s="24" t="s">
        <v>10</v>
      </c>
      <c r="G348" s="24" t="s">
        <v>10</v>
      </c>
      <c r="H348" s="24" t="s">
        <v>10</v>
      </c>
      <c r="I348" s="24" t="s">
        <v>10</v>
      </c>
      <c r="J348" s="25"/>
    </row>
    <row r="349" spans="1:10" ht="21" customHeight="1">
      <c r="A349" s="26" t="s">
        <v>10</v>
      </c>
      <c r="B349" s="27" t="s">
        <v>10</v>
      </c>
      <c r="C349" s="24" t="s">
        <v>10</v>
      </c>
      <c r="D349" s="23" t="s">
        <v>10</v>
      </c>
      <c r="E349" s="24" t="s">
        <v>10</v>
      </c>
      <c r="F349" s="24" t="s">
        <v>10</v>
      </c>
      <c r="G349" s="24" t="s">
        <v>10</v>
      </c>
      <c r="H349" s="24" t="s">
        <v>10</v>
      </c>
      <c r="I349" s="24" t="s">
        <v>10</v>
      </c>
      <c r="J349" s="25"/>
    </row>
    <row r="350" spans="1:10" ht="21" customHeight="1">
      <c r="A350" s="26" t="s">
        <v>10</v>
      </c>
      <c r="B350" s="27" t="s">
        <v>10</v>
      </c>
      <c r="C350" s="24" t="s">
        <v>10</v>
      </c>
      <c r="D350" s="23" t="s">
        <v>10</v>
      </c>
      <c r="E350" s="24" t="s">
        <v>10</v>
      </c>
      <c r="F350" s="24" t="s">
        <v>10</v>
      </c>
      <c r="G350" s="24" t="s">
        <v>10</v>
      </c>
      <c r="H350" s="24" t="s">
        <v>10</v>
      </c>
      <c r="I350" s="24" t="s">
        <v>10</v>
      </c>
      <c r="J350" s="25"/>
    </row>
    <row r="351" spans="1:10" ht="21" customHeight="1">
      <c r="A351" s="26" t="s">
        <v>10</v>
      </c>
      <c r="B351" s="27" t="s">
        <v>10</v>
      </c>
      <c r="C351" s="24" t="s">
        <v>10</v>
      </c>
      <c r="D351" s="23" t="s">
        <v>10</v>
      </c>
      <c r="E351" s="24" t="s">
        <v>10</v>
      </c>
      <c r="F351" s="24" t="s">
        <v>10</v>
      </c>
      <c r="G351" s="24" t="s">
        <v>10</v>
      </c>
      <c r="H351" s="24" t="s">
        <v>10</v>
      </c>
      <c r="I351" s="24" t="s">
        <v>10</v>
      </c>
      <c r="J351" s="25"/>
    </row>
    <row r="352" spans="1:10" ht="21" customHeight="1">
      <c r="A352" s="19"/>
      <c r="B352" s="41" t="s">
        <v>126</v>
      </c>
      <c r="C352" s="28" t="s">
        <v>10</v>
      </c>
      <c r="D352" s="29"/>
      <c r="E352" s="28"/>
      <c r="F352" s="28"/>
      <c r="G352" s="28"/>
      <c r="H352" s="28"/>
      <c r="I352" s="30" t="s">
        <v>10</v>
      </c>
      <c r="J352" s="13"/>
    </row>
    <row r="353" ht="21" customHeight="1"/>
    <row r="354" ht="21" customHeight="1"/>
    <row r="355" ht="21" customHeight="1"/>
    <row r="356" ht="21" customHeight="1"/>
    <row r="357" ht="21" customHeight="1" hidden="1"/>
    <row r="358" ht="21" customHeight="1" hidden="1"/>
    <row r="359" ht="21" customHeight="1" hidden="1"/>
    <row r="360" ht="21" customHeight="1" hidden="1"/>
    <row r="361" ht="21" customHeight="1" hidden="1"/>
    <row r="362" ht="21" customHeight="1" hidden="1"/>
    <row r="363" ht="21" customHeight="1" hidden="1"/>
    <row r="364" ht="21" customHeight="1" hidden="1"/>
    <row r="365" ht="21" customHeight="1" hidden="1"/>
    <row r="366" ht="21" customHeight="1" hidden="1"/>
    <row r="367" ht="21" customHeight="1" hidden="1"/>
    <row r="368" ht="21" customHeight="1" hidden="1"/>
    <row r="369" ht="21" customHeight="1" hidden="1"/>
    <row r="370" ht="21" customHeight="1" hidden="1"/>
    <row r="371" ht="21" customHeight="1" hidden="1"/>
    <row r="372" ht="21" customHeight="1" hidden="1"/>
    <row r="373" ht="21" customHeight="1" hidden="1"/>
    <row r="374" ht="21" customHeight="1" hidden="1"/>
    <row r="375" ht="21" customHeight="1" hidden="1"/>
    <row r="376" ht="21" customHeight="1" hidden="1"/>
    <row r="377" ht="21" customHeight="1" hidden="1"/>
    <row r="378" ht="21" customHeight="1" hidden="1"/>
    <row r="379" ht="21" customHeight="1" hidden="1"/>
    <row r="380" ht="21" customHeight="1" hidden="1"/>
    <row r="381" ht="21" customHeight="1" hidden="1"/>
    <row r="382" ht="21" customHeight="1" hidden="1"/>
    <row r="383" ht="21" customHeight="1" hidden="1"/>
    <row r="384" ht="21" customHeight="1" hidden="1"/>
    <row r="385" ht="21" customHeight="1" hidden="1"/>
    <row r="386" ht="21" customHeight="1" hidden="1"/>
    <row r="387" ht="21" customHeight="1" hidden="1"/>
    <row r="388" ht="21" customHeight="1" hidden="1"/>
    <row r="389" ht="21" customHeight="1" hidden="1"/>
    <row r="390" ht="21" customHeight="1" hidden="1"/>
    <row r="391" ht="21" customHeight="1" hidden="1"/>
    <row r="392" ht="21" customHeight="1" hidden="1"/>
    <row r="393" ht="21" customHeight="1" hidden="1"/>
    <row r="394" ht="21" customHeight="1" hidden="1"/>
    <row r="395" ht="21" customHeight="1" hidden="1"/>
    <row r="396" ht="21" customHeight="1" hidden="1"/>
    <row r="397" ht="21" customHeight="1" hidden="1"/>
    <row r="398" ht="21" customHeight="1" hidden="1"/>
    <row r="399" ht="21" customHeight="1" hidden="1"/>
    <row r="400" ht="21" customHeight="1" hidden="1"/>
    <row r="401" ht="21" customHeight="1" hidden="1"/>
    <row r="402" ht="21" customHeight="1" hidden="1"/>
    <row r="403" ht="21" customHeight="1" hidden="1"/>
    <row r="404" ht="21" customHeight="1" hidden="1"/>
    <row r="405" ht="21" customHeight="1" hidden="1"/>
    <row r="406" ht="21" customHeight="1" hidden="1"/>
    <row r="407" ht="21" customHeight="1" hidden="1"/>
    <row r="408" ht="21" customHeight="1" hidden="1"/>
    <row r="409" ht="21" customHeight="1" hidden="1"/>
    <row r="410" ht="21" customHeight="1" hidden="1"/>
    <row r="411" ht="21" customHeight="1" hidden="1"/>
    <row r="412" ht="21" customHeight="1" hidden="1"/>
    <row r="413" ht="21" customHeight="1" hidden="1"/>
    <row r="414" ht="21" customHeight="1" hidden="1"/>
    <row r="415" ht="21" customHeight="1" hidden="1"/>
    <row r="416" ht="21" customHeight="1" hidden="1"/>
    <row r="417" ht="21" customHeight="1" hidden="1"/>
    <row r="418" ht="21" customHeight="1" hidden="1"/>
    <row r="419" ht="21" customHeight="1" hidden="1"/>
    <row r="420" ht="21" customHeight="1" hidden="1"/>
    <row r="421" ht="21" customHeight="1" hidden="1"/>
    <row r="422" ht="21" customHeight="1" hidden="1"/>
    <row r="423" ht="21" customHeight="1" hidden="1"/>
    <row r="424" ht="21" customHeight="1" hidden="1"/>
    <row r="425" ht="21" customHeight="1" hidden="1"/>
    <row r="426" ht="21" customHeight="1" hidden="1"/>
    <row r="427" ht="21" customHeight="1" hidden="1"/>
    <row r="428" ht="21" customHeight="1" hidden="1"/>
    <row r="429" ht="21" customHeight="1" hidden="1"/>
    <row r="430" ht="21" customHeight="1" hidden="1"/>
    <row r="431" ht="21" customHeight="1" hidden="1"/>
    <row r="432" ht="21" customHeight="1" hidden="1"/>
    <row r="433" ht="21" customHeight="1" hidden="1"/>
    <row r="434" ht="21" customHeight="1" hidden="1"/>
    <row r="435" ht="21" customHeight="1" hidden="1"/>
    <row r="436" ht="21" customHeight="1" hidden="1"/>
    <row r="437" ht="21" customHeight="1" hidden="1"/>
    <row r="438" ht="21" customHeight="1" hidden="1"/>
    <row r="439" ht="21" customHeight="1" hidden="1"/>
    <row r="440" ht="21" customHeight="1" hidden="1"/>
    <row r="441" ht="21" customHeight="1" hidden="1"/>
    <row r="442" ht="21" customHeight="1" hidden="1"/>
    <row r="443" ht="21" customHeight="1" hidden="1"/>
    <row r="444" ht="21" customHeight="1" hidden="1"/>
    <row r="445" ht="21" customHeight="1" hidden="1"/>
    <row r="446" ht="21" customHeight="1" hidden="1"/>
    <row r="447" ht="21" customHeight="1" hidden="1"/>
    <row r="448" ht="21" customHeight="1" hidden="1"/>
    <row r="449" ht="21" customHeight="1" hidden="1"/>
    <row r="450" ht="21" customHeight="1" hidden="1"/>
    <row r="451" ht="21" customHeight="1" hidden="1"/>
    <row r="452" ht="21" customHeight="1" hidden="1"/>
    <row r="453" ht="21" customHeight="1" hidden="1"/>
    <row r="454" ht="21" customHeight="1" hidden="1"/>
    <row r="455" ht="21" customHeight="1" hidden="1"/>
    <row r="456" ht="21" customHeight="1" hidden="1"/>
    <row r="457" ht="21" customHeight="1" hidden="1"/>
    <row r="458" ht="21" customHeight="1" hidden="1"/>
    <row r="459" ht="21" customHeight="1" hidden="1"/>
    <row r="460" ht="21" customHeight="1" hidden="1"/>
    <row r="461" ht="21" customHeight="1" hidden="1"/>
    <row r="462" ht="21" customHeight="1" hidden="1"/>
    <row r="463" ht="21" customHeight="1" hidden="1"/>
    <row r="464" ht="21" customHeight="1" hidden="1"/>
    <row r="465" ht="21" customHeight="1" hidden="1"/>
    <row r="466" ht="21" customHeight="1" hidden="1"/>
    <row r="467" ht="21" customHeight="1" hidden="1"/>
    <row r="468" ht="21" customHeight="1" hidden="1"/>
    <row r="469" ht="21" customHeight="1" hidden="1"/>
    <row r="470" ht="21" customHeight="1" hidden="1"/>
    <row r="471" ht="21" customHeight="1" hidden="1"/>
    <row r="472" ht="21" customHeight="1" hidden="1"/>
    <row r="473" ht="21" customHeight="1" hidden="1"/>
    <row r="474" ht="21" customHeight="1" hidden="1"/>
    <row r="475" ht="21" customHeight="1" hidden="1"/>
    <row r="476" ht="21" customHeight="1" hidden="1"/>
    <row r="477" ht="21" customHeight="1" hidden="1"/>
    <row r="478" ht="21" customHeight="1" hidden="1"/>
    <row r="479" ht="21" customHeight="1" hidden="1"/>
    <row r="480" ht="21" customHeight="1" hidden="1"/>
    <row r="481" ht="21" customHeight="1" hidden="1"/>
    <row r="482" ht="21" customHeight="1" hidden="1"/>
    <row r="483" ht="21" customHeight="1" hidden="1"/>
    <row r="484" ht="21" customHeight="1" hidden="1"/>
    <row r="485" ht="21" customHeight="1" hidden="1"/>
    <row r="486" ht="21" customHeight="1" hidden="1"/>
    <row r="487" ht="21" customHeight="1" hidden="1"/>
    <row r="488" ht="21" customHeight="1" hidden="1"/>
    <row r="489" ht="21" customHeight="1" hidden="1"/>
    <row r="490" ht="21" customHeight="1" hidden="1"/>
    <row r="491" ht="21" customHeight="1" hidden="1"/>
    <row r="492" ht="21" customHeight="1" hidden="1"/>
    <row r="493" ht="21" customHeight="1" hidden="1"/>
    <row r="494" ht="21" customHeight="1" hidden="1"/>
    <row r="495" ht="21" customHeight="1" hidden="1"/>
    <row r="496" ht="21" customHeight="1" hidden="1"/>
    <row r="497" ht="21" customHeight="1" hidden="1"/>
    <row r="498" ht="21" customHeight="1" hidden="1"/>
    <row r="499" ht="21" customHeight="1" hidden="1"/>
    <row r="500" ht="21" customHeight="1" hidden="1"/>
    <row r="501" ht="21" customHeight="1" hidden="1"/>
    <row r="502" ht="21" customHeight="1" hidden="1"/>
    <row r="503" ht="21" customHeight="1" hidden="1"/>
    <row r="504" ht="21" customHeight="1" hidden="1"/>
    <row r="505" ht="21" customHeight="1" hidden="1"/>
    <row r="506" ht="21" customHeight="1" hidden="1"/>
    <row r="507" ht="21" customHeight="1" hidden="1"/>
    <row r="508" ht="21" customHeight="1" hidden="1"/>
    <row r="509" ht="21" customHeight="1" hidden="1"/>
    <row r="510" ht="21" customHeight="1" hidden="1"/>
    <row r="511" ht="21" customHeight="1" hidden="1"/>
    <row r="512" ht="21" customHeight="1" hidden="1"/>
    <row r="513" ht="21" customHeight="1" hidden="1"/>
    <row r="514" ht="21" customHeight="1" hidden="1"/>
    <row r="515" ht="21" customHeight="1" hidden="1"/>
    <row r="516" ht="21" customHeight="1" hidden="1"/>
    <row r="517" ht="21" customHeight="1" hidden="1"/>
    <row r="518" ht="21" customHeight="1" hidden="1"/>
    <row r="519" ht="21" customHeight="1" hidden="1"/>
    <row r="520" ht="21" customHeight="1" hidden="1"/>
    <row r="521" ht="21" customHeight="1" hidden="1"/>
    <row r="522" ht="21" customHeight="1" hidden="1"/>
    <row r="523" ht="21" customHeight="1" hidden="1"/>
    <row r="524" ht="21" customHeight="1" hidden="1"/>
    <row r="525" ht="21" customHeight="1" hidden="1"/>
    <row r="526" ht="21" customHeight="1" hidden="1"/>
    <row r="527" ht="21" customHeight="1" hidden="1"/>
    <row r="528" ht="21" customHeight="1" hidden="1"/>
    <row r="529" ht="21" customHeight="1" hidden="1"/>
    <row r="530" ht="21" customHeight="1" hidden="1"/>
    <row r="531" ht="21" customHeight="1" hidden="1"/>
    <row r="532" ht="21" customHeight="1" hidden="1"/>
    <row r="533" ht="21" customHeight="1" hidden="1"/>
    <row r="534" ht="21" customHeight="1" hidden="1"/>
    <row r="535" ht="21" customHeight="1" hidden="1"/>
    <row r="536" ht="21" customHeight="1" hidden="1"/>
    <row r="537" ht="21" customHeight="1" hidden="1"/>
    <row r="538" ht="21" customHeight="1" hidden="1"/>
    <row r="539" ht="21" customHeight="1" hidden="1"/>
    <row r="540" ht="21" customHeight="1" hidden="1"/>
    <row r="541" ht="21" customHeight="1" hidden="1"/>
    <row r="542" ht="21" customHeight="1" hidden="1"/>
    <row r="543" ht="21" customHeight="1" hidden="1"/>
    <row r="544" ht="21" customHeight="1" hidden="1"/>
    <row r="545" ht="21" customHeight="1" hidden="1"/>
    <row r="546" ht="21" customHeight="1" hidden="1"/>
    <row r="547" ht="21" customHeight="1" hidden="1"/>
    <row r="548" ht="21" customHeight="1" hidden="1"/>
    <row r="549" ht="21" customHeight="1" hidden="1"/>
    <row r="550" ht="21" customHeight="1" hidden="1"/>
    <row r="551" ht="21" customHeight="1" hidden="1"/>
    <row r="552" ht="21" customHeight="1" hidden="1"/>
    <row r="553" ht="21" customHeight="1" hidden="1"/>
    <row r="554" ht="21" customHeight="1" hidden="1"/>
    <row r="555" ht="21" customHeight="1" hidden="1"/>
    <row r="556" ht="21" customHeight="1" hidden="1"/>
    <row r="557" ht="21" customHeight="1" hidden="1"/>
    <row r="558" ht="21" customHeight="1" hidden="1"/>
    <row r="559" ht="21" customHeight="1" hidden="1"/>
    <row r="560" ht="21" customHeight="1" hidden="1"/>
    <row r="561" ht="21" customHeight="1" hidden="1"/>
    <row r="562" ht="21" customHeight="1" hidden="1"/>
    <row r="563" ht="21" customHeight="1" hidden="1"/>
    <row r="564" ht="21" customHeight="1" hidden="1"/>
    <row r="565" ht="21" customHeight="1" hidden="1"/>
    <row r="566" ht="21" customHeight="1" hidden="1"/>
    <row r="567" ht="21" customHeight="1" hidden="1"/>
    <row r="568" ht="21" customHeight="1" hidden="1"/>
    <row r="569" ht="21" customHeight="1" hidden="1"/>
    <row r="570" ht="21" customHeight="1" hidden="1"/>
    <row r="571" ht="21" customHeight="1" hidden="1"/>
    <row r="572" ht="21" customHeight="1" hidden="1"/>
    <row r="573" ht="21" customHeight="1" hidden="1"/>
    <row r="574" ht="21" customHeight="1" hidden="1"/>
    <row r="575" ht="21" customHeight="1" hidden="1"/>
    <row r="576" ht="21" customHeight="1" hidden="1"/>
    <row r="577" ht="21" customHeight="1" hidden="1"/>
    <row r="578" ht="21" customHeight="1" hidden="1"/>
    <row r="579" ht="21" customHeight="1" hidden="1"/>
    <row r="580" ht="21" customHeight="1" hidden="1"/>
    <row r="581" ht="21" customHeight="1" hidden="1"/>
    <row r="582" ht="21" customHeight="1" hidden="1"/>
    <row r="583" ht="21" customHeight="1" hidden="1"/>
    <row r="584" ht="21" customHeight="1" hidden="1"/>
    <row r="585" ht="21" customHeight="1" hidden="1"/>
    <row r="586" ht="21" customHeight="1" hidden="1"/>
    <row r="587" ht="21" customHeight="1" hidden="1"/>
    <row r="588" ht="21" customHeight="1" hidden="1"/>
    <row r="589" ht="21" customHeight="1" hidden="1"/>
    <row r="590" ht="21" customHeight="1" hidden="1"/>
    <row r="591" ht="21" customHeight="1" hidden="1"/>
    <row r="592" ht="21" customHeight="1" hidden="1"/>
    <row r="593" ht="21" customHeight="1" hidden="1"/>
    <row r="594" ht="21" customHeight="1" hidden="1"/>
    <row r="595" ht="21" customHeight="1" hidden="1"/>
    <row r="596" ht="21" customHeight="1" hidden="1"/>
    <row r="597" ht="21" customHeight="1" hidden="1"/>
    <row r="598" ht="21" customHeight="1" hidden="1"/>
    <row r="599" ht="21" customHeight="1" hidden="1"/>
    <row r="600" ht="21" customHeight="1" hidden="1"/>
    <row r="601" ht="21" customHeight="1" hidden="1"/>
    <row r="602" ht="21" customHeight="1" hidden="1"/>
    <row r="603" ht="21" customHeight="1" hidden="1"/>
    <row r="604" ht="21" customHeight="1" hidden="1"/>
    <row r="605" ht="21" customHeight="1" hidden="1"/>
    <row r="606" ht="21" customHeight="1" hidden="1"/>
    <row r="607" ht="21" customHeight="1" hidden="1"/>
    <row r="608" ht="21" customHeight="1" hidden="1"/>
    <row r="609" ht="21" customHeight="1" hidden="1"/>
    <row r="610" ht="21" customHeight="1" hidden="1"/>
    <row r="611" ht="21" customHeight="1" hidden="1"/>
    <row r="612" ht="21" customHeight="1" hidden="1"/>
    <row r="613" ht="21" customHeight="1" hidden="1"/>
    <row r="614" ht="21" customHeight="1" hidden="1"/>
    <row r="615" ht="21" customHeight="1" hidden="1"/>
    <row r="616" ht="21" customHeight="1" hidden="1"/>
    <row r="617" ht="21" customHeight="1" hidden="1"/>
    <row r="618" ht="21" customHeight="1" hidden="1"/>
    <row r="619" ht="21" customHeight="1" hidden="1"/>
    <row r="620" ht="21" customHeight="1" hidden="1"/>
    <row r="621" ht="21" customHeight="1" hidden="1"/>
    <row r="622" ht="21" customHeight="1" hidden="1"/>
    <row r="623" ht="21" customHeight="1" hidden="1"/>
    <row r="624" ht="21" customHeight="1" hidden="1"/>
    <row r="625" ht="21" customHeight="1" hidden="1"/>
    <row r="626" ht="21" customHeight="1" hidden="1"/>
    <row r="627" ht="21" customHeight="1" hidden="1"/>
    <row r="628" ht="21" customHeight="1" hidden="1"/>
    <row r="629" ht="21" customHeight="1" hidden="1"/>
    <row r="630" ht="21" customHeight="1" hidden="1"/>
    <row r="631" ht="21" customHeight="1" hidden="1"/>
    <row r="632" ht="21" customHeight="1" hidden="1"/>
    <row r="633" ht="21" customHeight="1" hidden="1"/>
    <row r="634" ht="21" customHeight="1" hidden="1"/>
    <row r="635" ht="21" customHeight="1" hidden="1"/>
    <row r="636" ht="21" customHeight="1" hidden="1"/>
    <row r="637" ht="21" customHeight="1" hidden="1"/>
    <row r="638" ht="21" customHeight="1" hidden="1"/>
    <row r="639" ht="21" customHeight="1" hidden="1"/>
    <row r="640" ht="21" customHeight="1" hidden="1"/>
    <row r="641" ht="21" customHeight="1" hidden="1"/>
    <row r="642" ht="21" customHeight="1" hidden="1"/>
    <row r="643" ht="21" customHeight="1" hidden="1"/>
    <row r="644" ht="21" customHeight="1" hidden="1"/>
    <row r="645" ht="21" customHeight="1" hidden="1"/>
    <row r="646" ht="21" customHeight="1" hidden="1"/>
    <row r="647" ht="21" customHeight="1" hidden="1"/>
    <row r="648" ht="21" customHeight="1" hidden="1"/>
    <row r="649" ht="21" customHeight="1" hidden="1"/>
    <row r="650" ht="21" customHeight="1" hidden="1"/>
    <row r="651" ht="21" customHeight="1" hidden="1"/>
    <row r="652" ht="21" customHeight="1" hidden="1"/>
    <row r="653" ht="21" customHeight="1" hidden="1"/>
    <row r="654" ht="21" customHeight="1" hidden="1"/>
    <row r="655" ht="21" customHeight="1" hidden="1"/>
    <row r="656" ht="21" customHeight="1" hidden="1"/>
    <row r="657" ht="21" customHeight="1" hidden="1"/>
    <row r="658" ht="21" customHeight="1" hidden="1"/>
    <row r="659" ht="21" customHeight="1" hidden="1"/>
    <row r="660" ht="21" customHeight="1" hidden="1"/>
    <row r="661" ht="21" customHeight="1" hidden="1"/>
    <row r="662" ht="21" customHeight="1" hidden="1"/>
    <row r="663" ht="21" customHeight="1" hidden="1"/>
    <row r="664" ht="21" customHeight="1" hidden="1"/>
    <row r="665" ht="21" customHeight="1" hidden="1"/>
    <row r="666" ht="21" customHeight="1" hidden="1"/>
    <row r="667" ht="21" customHeight="1" hidden="1"/>
    <row r="668" ht="21" customHeight="1" hidden="1"/>
    <row r="669" ht="21" customHeight="1" hidden="1"/>
    <row r="670" ht="21" customHeight="1" hidden="1"/>
    <row r="671" ht="21" customHeight="1" hidden="1"/>
    <row r="672" ht="21" customHeight="1" hidden="1"/>
    <row r="673" ht="21" customHeight="1" hidden="1"/>
    <row r="674" ht="21" customHeight="1" hidden="1"/>
    <row r="675" ht="21" customHeight="1" hidden="1"/>
    <row r="676" ht="21" customHeight="1" hidden="1"/>
    <row r="677" ht="21" customHeight="1" hidden="1"/>
    <row r="678" ht="21" customHeight="1" hidden="1"/>
    <row r="679" ht="21" customHeight="1" hidden="1"/>
    <row r="680" ht="21" customHeight="1" hidden="1"/>
    <row r="681" ht="21" customHeight="1" hidden="1"/>
    <row r="682" ht="21" customHeight="1" hidden="1"/>
    <row r="683" ht="21" customHeight="1" hidden="1"/>
    <row r="684" ht="21" customHeight="1" hidden="1"/>
    <row r="685" ht="21" customHeight="1" hidden="1"/>
    <row r="686" ht="21" customHeight="1" hidden="1"/>
    <row r="687" ht="21" customHeight="1" hidden="1"/>
    <row r="688" ht="21" customHeight="1" hidden="1"/>
    <row r="689" ht="21" customHeight="1" hidden="1"/>
    <row r="690" ht="21" customHeight="1" hidden="1"/>
    <row r="691" ht="21" customHeight="1" hidden="1"/>
    <row r="692" ht="21" customHeight="1" hidden="1"/>
    <row r="693" ht="21" customHeight="1" hidden="1"/>
    <row r="694" ht="21" customHeight="1" hidden="1"/>
    <row r="695" ht="21" customHeight="1" hidden="1"/>
    <row r="696" ht="21" customHeight="1" hidden="1"/>
    <row r="697" ht="21" customHeight="1" hidden="1"/>
    <row r="698" ht="21" customHeight="1" hidden="1"/>
    <row r="699" ht="21" customHeight="1" hidden="1"/>
    <row r="700" ht="21" customHeight="1" hidden="1"/>
    <row r="701" ht="21" customHeight="1" hidden="1"/>
    <row r="702" ht="21" customHeight="1" hidden="1"/>
    <row r="703" ht="21" customHeight="1" hidden="1"/>
    <row r="704" ht="21" customHeight="1" hidden="1"/>
    <row r="705" ht="21" customHeight="1" hidden="1"/>
    <row r="706" ht="21" customHeight="1" hidden="1"/>
    <row r="707" ht="21" customHeight="1" hidden="1"/>
    <row r="708" ht="21" customHeight="1" hidden="1"/>
    <row r="709" ht="21" customHeight="1" hidden="1"/>
    <row r="710" ht="21" customHeight="1" hidden="1"/>
    <row r="711" ht="21" customHeight="1" hidden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</sheetData>
  <mergeCells count="5">
    <mergeCell ref="J3:J4"/>
    <mergeCell ref="A3:A4"/>
    <mergeCell ref="B3:B4"/>
    <mergeCell ref="C3:C4"/>
    <mergeCell ref="D3:D4"/>
  </mergeCells>
  <printOptions horizontalCentered="1" verticalCentered="1"/>
  <pageMargins left="0.31496062992125984" right="0.31496062992125984" top="0.7086614173228347" bottom="0.3937007874015748" header="0.5905511811023623" footer="0.11811023622047245"/>
  <pageSetup horizontalDpi="300" verticalDpi="300" orientation="landscape" paperSize="9" r:id="rId1"/>
  <headerFooter alignWithMargins="0">
    <oddFooter>&amp;R&amp;"Cordia New,ธรรมดา"&amp;9แผ่นที่ &amp;11 &amp;"Cordia New,ตัวหนา"&amp;P  / 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สุรพล  กุหลาบศรี</Manager>
  <Company>กรมโยธาธิการ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ตารางสำหรับงานประมาณราคา</dc:title>
  <dc:subject>ตารางเปล่าพร้อมสูตรสำเร็จ</dc:subject>
  <dc:creator>ฝ่ายประมาณราคา     กองสถาปัตยกรรม</dc:creator>
  <cp:keywords/>
  <dc:description/>
  <cp:lastModifiedBy>owner</cp:lastModifiedBy>
  <cp:lastPrinted>2004-01-30T07:10:25Z</cp:lastPrinted>
  <dcterms:created xsi:type="dcterms:W3CDTF">1998-11-03T13:38:13Z</dcterms:created>
  <dcterms:modified xsi:type="dcterms:W3CDTF">2007-01-18T08:43:51Z</dcterms:modified>
  <cp:category/>
  <cp:version/>
  <cp:contentType/>
  <cp:contentStatus/>
</cp:coreProperties>
</file>