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90" tabRatio="792" activeTab="0"/>
  </bookViews>
  <sheets>
    <sheet name="สรุปบ้านอนุรักษ์อิสาน" sheetId="1" r:id="rId1"/>
    <sheet name="บ้านอนุรักษ์อีสาน(ตอกเสาเข็ม)" sheetId="2" r:id="rId2"/>
    <sheet name="บ้านอนุรักษ์อีสาน(ไม่ตอกเสาเข็ม" sheetId="3" r:id="rId3"/>
  </sheets>
  <definedNames>
    <definedName name="_xlfn.BAHTTEXT" hidden="1">#NAME?</definedName>
    <definedName name="_xlnm.Print_Titles" localSheetId="1">'บ้านอนุรักษ์อีสาน(ตอกเสาเข็ม)'!$1:$4</definedName>
    <definedName name="_xlnm.Print_Titles" localSheetId="2">'บ้านอนุรักษ์อีสาน(ไม่ตอกเสาเข็ม'!$1:$4</definedName>
  </definedNames>
  <calcPr fullCalcOnLoad="1"/>
</workbook>
</file>

<file path=xl/sharedStrings.xml><?xml version="1.0" encoding="utf-8"?>
<sst xmlns="http://schemas.openxmlformats.org/spreadsheetml/2006/main" count="3443" uniqueCount="244">
  <si>
    <t>ลำดับที่</t>
  </si>
  <si>
    <t>รายการ</t>
  </si>
  <si>
    <t>จำนวน</t>
  </si>
  <si>
    <t>หน่วย</t>
  </si>
  <si>
    <t>ค่าแรงงาน</t>
  </si>
  <si>
    <t>หมายเหตุ</t>
  </si>
  <si>
    <t>ราคาหน่วยละ</t>
  </si>
  <si>
    <t>จำนวนเงิน</t>
  </si>
  <si>
    <t>สรุป</t>
  </si>
  <si>
    <t>**</t>
  </si>
  <si>
    <t xml:space="preserve"> </t>
  </si>
  <si>
    <t>รวมค่าวัสดุ</t>
  </si>
  <si>
    <t>และค่าแรงงาน</t>
  </si>
  <si>
    <t xml:space="preserve">ขนาดหรือเนื้อที่อาคาร        </t>
  </si>
  <si>
    <t xml:space="preserve">เฉลี่ยราคาประมาณ        </t>
  </si>
  <si>
    <t>ตารางเมตร</t>
  </si>
  <si>
    <t>บาท / ตารางเมตร</t>
  </si>
  <si>
    <t></t>
  </si>
  <si>
    <t>จำนวนเงิน / บาท</t>
  </si>
  <si>
    <t>ค่าวัสดุและค่าแรงงาน</t>
  </si>
  <si>
    <t>รวม</t>
  </si>
  <si>
    <t xml:space="preserve">สถานที่ก่อสร้าง  </t>
  </si>
  <si>
    <t>รวมเป็นเงิน</t>
  </si>
  <si>
    <t>ค่าวัสดุ</t>
  </si>
  <si>
    <t xml:space="preserve">  คิดเป็นเงินประมาณ</t>
  </si>
  <si>
    <t>หมวดงานวิศวกรรมโครงสร้าง</t>
  </si>
  <si>
    <t>หมวดงานสถาปัตยกรรม</t>
  </si>
  <si>
    <t>หมวดงานระบบสุขาภิบาล</t>
  </si>
  <si>
    <t>หมวดงานระบบไฟฟ้าและสื่อสาร</t>
  </si>
  <si>
    <t>รวมค่าวัสดุและค่าแรงงานเป็นเงินประมาณ</t>
  </si>
  <si>
    <t>4.1  แผงสวิตช์อัตโนมัติเมน  (LP)</t>
  </si>
  <si>
    <t>4.2  สายไฟฟ้า</t>
  </si>
  <si>
    <t>4.3  ดวงโคม สวิตช์ เต้ารับ</t>
  </si>
  <si>
    <t>รวมหมวดงานระบบไฟฟ้าและสื่อสาร</t>
  </si>
  <si>
    <t xml:space="preserve">  - แผงขนาด 6 ช่อง พร้อมเมน 32 AT,2P,IC10kA</t>
  </si>
  <si>
    <t xml:space="preserve">  - MCB  16 AT, 1P</t>
  </si>
  <si>
    <t xml:space="preserve">  - Ground  Rod</t>
  </si>
  <si>
    <t>รวมงานข้อ  4.1</t>
  </si>
  <si>
    <t>Set</t>
  </si>
  <si>
    <t xml:space="preserve">  - 6  THW</t>
  </si>
  <si>
    <t xml:space="preserve">  - 10  THW</t>
  </si>
  <si>
    <t xml:space="preserve">  - 2x2.5/1.5 VAF-GRD</t>
  </si>
  <si>
    <t xml:space="preserve">  -2x1.5 VAF</t>
  </si>
  <si>
    <t xml:space="preserve"> - Accessories</t>
  </si>
  <si>
    <t>m.</t>
  </si>
  <si>
    <t>Lot</t>
  </si>
  <si>
    <t>รวมงานข้อ  4.2</t>
  </si>
  <si>
    <t xml:space="preserve">  - ดวงโคมฟลูออเรสเซนต์ กล่องเหล็กเปลือย หลอด 1-18 W</t>
  </si>
  <si>
    <t xml:space="preserve">  - ดวงโคมฟลูออเรสเซนต์ กล่องเหล็กเปลือย หลอด 1-36 W</t>
  </si>
  <si>
    <t xml:space="preserve">  - สวิตช์เดี่ยว  16A, 250V</t>
  </si>
  <si>
    <t xml:space="preserve">  - สวิตช์สามทาง  16A, 250V</t>
  </si>
  <si>
    <t xml:space="preserve">  - เต้ารับคู่มีขาดิน  ขนาด   16A, 250V</t>
  </si>
  <si>
    <t>รวมงานข้อ  4.3</t>
  </si>
  <si>
    <t xml:space="preserve">  - ELCB  32AT ,2P , 30mA</t>
  </si>
  <si>
    <t>หมวดงานระบบไฟฟ้าและระบบสื่อสาร</t>
  </si>
  <si>
    <t>2.1  งานหลังคา</t>
  </si>
  <si>
    <t xml:space="preserve">  - กระเบื้องว่าวซีเมนต์  13"</t>
  </si>
  <si>
    <t xml:space="preserve">  - ทับหลังปูนปั้น</t>
  </si>
  <si>
    <t xml:space="preserve">  - ค่าแรงงานมุงกระเบื้องหลังคา</t>
  </si>
  <si>
    <t xml:space="preserve">  - ปั้นลมไม้เนื้อแข็ง  ขนาด  1"  x  8"</t>
  </si>
  <si>
    <t xml:space="preserve">  - เชิงชายไม้เนื้อแข็ง  ขนาด  1"  x  6"</t>
  </si>
  <si>
    <t xml:space="preserve">  - ไม้ปิดลอน  ขนาด  1"  x  6"</t>
  </si>
  <si>
    <t>ม.</t>
  </si>
  <si>
    <t>ตร.ม.</t>
  </si>
  <si>
    <t>ชุด</t>
  </si>
  <si>
    <t>รวมงานข้อ  2.1</t>
  </si>
  <si>
    <t>2.2  งานฝ้าเพดาน</t>
  </si>
  <si>
    <t xml:space="preserve">  - ยิบซั่มบอร์ด หนา 9  มม.  ฉาบรอยต่อเรียบโครงเคร่าเหล็กชุบสังกะสี</t>
  </si>
  <si>
    <t xml:space="preserve">     โครงเคร่าเหล็กชุบสังกะสี</t>
  </si>
  <si>
    <t xml:space="preserve">  - ยิบซั่มบอร์ด หนา 9  มม.  ชนิดกันชื้น  ฉาบรอยต่อเรียบ</t>
  </si>
  <si>
    <t xml:space="preserve">  - ยิบซั่มบอร์ด หนา 9  มม.  ชนิดบุอลูมิเนียมฟอยล์  ฉาบรอยต่อเรียบ</t>
  </si>
  <si>
    <t xml:space="preserve">    ทายาน้ำกันปลวก</t>
  </si>
  <si>
    <t xml:space="preserve">  - ฝ้าเพดานฉาบปูนเรียบ</t>
  </si>
  <si>
    <t xml:space="preserve">  - ฉนวนใยแก้วหุ้มอลูมิเนียมฟอยล์  หนา  3"</t>
  </si>
  <si>
    <t>รวมงานข้อ  2.2</t>
  </si>
  <si>
    <t>2.3  งานผนังและตกแต่งผิวผนัง</t>
  </si>
  <si>
    <t xml:space="preserve">  - ก่ออิฐมอญครึ่งแผ่น</t>
  </si>
  <si>
    <t xml:space="preserve">  - เสาเอ็นและคานทับหลัง  คสล.</t>
  </si>
  <si>
    <t xml:space="preserve">  -ผนังกรุไม้ฝาสำเร็จรูปหรือไม้จริง 1/2" x 8" ตีตามตั้งซ้อนกัน 2.5 ซม.</t>
  </si>
  <si>
    <t xml:space="preserve">  - ผนังบุกระเบื้องเคลือบ ขนาด 8" x 8"</t>
  </si>
  <si>
    <t xml:space="preserve">  - แผงหน้าจั่วพระอาทิตย์สำเร็จรูป</t>
  </si>
  <si>
    <t xml:space="preserve">  - ผนังฉาบปูนเรียบ</t>
  </si>
  <si>
    <t xml:space="preserve">  - ฉาบปูนโครงสร้าง</t>
  </si>
  <si>
    <t>รวมงานข้อ  2.3</t>
  </si>
  <si>
    <t>2.4  งานพื้นและตกแต่งผิวพื้น</t>
  </si>
  <si>
    <t xml:space="preserve">  - พื้นผิวขัดมันเรียบ</t>
  </si>
  <si>
    <t xml:space="preserve">  - พื้นปูกระเบื้องดินเผาเคลือบด้านขนาด 8" x 8"</t>
  </si>
  <si>
    <t xml:space="preserve">  - พื้นปูไม้เนื้อแข็ง 1" x 4" ตีเข้าลิ้น</t>
  </si>
  <si>
    <t>รวมงานข้อ  2.4</t>
  </si>
  <si>
    <t>2.5  งานประตู - หน้าต่าง</t>
  </si>
  <si>
    <t xml:space="preserve">  - ป1</t>
  </si>
  <si>
    <t xml:space="preserve">  - ป2</t>
  </si>
  <si>
    <t xml:space="preserve">  - ป3</t>
  </si>
  <si>
    <t xml:space="preserve">  - ป4</t>
  </si>
  <si>
    <t xml:space="preserve">  - น2</t>
  </si>
  <si>
    <t>รวมงานข้อ  2.5</t>
  </si>
  <si>
    <t xml:space="preserve">  - โถส้วมนั่งราบ</t>
  </si>
  <si>
    <t xml:space="preserve">  - โถปัสสาวะชาย</t>
  </si>
  <si>
    <t xml:space="preserve">  - อ่างล้างหน้าชนิดวางบนเคาน์เตอร์</t>
  </si>
  <si>
    <t xml:space="preserve">  - ฝักบัวอาบน้ำโลหะชุบโครเมี่ยมชนิดก้านแข็ง</t>
  </si>
  <si>
    <t xml:space="preserve">  - ฝักบัวชำระสายอ่อน</t>
  </si>
  <si>
    <t xml:space="preserve">  - ที่ใส่กระดาษชำระ</t>
  </si>
  <si>
    <t xml:space="preserve">  - ที่วางสบู่</t>
  </si>
  <si>
    <t xml:space="preserve">  - ราวพาดผ้าเช็ดตัว</t>
  </si>
  <si>
    <t xml:space="preserve">  - ห่วงแขวนผ้า</t>
  </si>
  <si>
    <t xml:space="preserve">  - กระจกเงา</t>
  </si>
  <si>
    <t>ตร.ฟ.</t>
  </si>
  <si>
    <t>ม</t>
  </si>
  <si>
    <t>รวมงานข้อ  2.6</t>
  </si>
  <si>
    <t xml:space="preserve">  - สีพลาสติกภายนอก</t>
  </si>
  <si>
    <t xml:space="preserve">  - สีพลาสติกภายใน</t>
  </si>
  <si>
    <t xml:space="preserve">  - สีน้ำมันทาไม้</t>
  </si>
  <si>
    <t xml:space="preserve">  - สีน้ำมันทาเหล็ก</t>
  </si>
  <si>
    <t>รวมงานข้อ  2.7</t>
  </si>
  <si>
    <t>รวมงานข้อ  2.8</t>
  </si>
  <si>
    <t>รวมหมวดงานสถาปัตยกรรม</t>
  </si>
  <si>
    <t>2.6  งานบันไดและราวบันได</t>
  </si>
  <si>
    <t>บันไดภายนอก</t>
  </si>
  <si>
    <t xml:space="preserve">  - ขั้นบันไดผิวทรายล้าง</t>
  </si>
  <si>
    <t xml:space="preserve">  - จมูกบันไดอลูมิเนียมสีเงินร่อง PVC ขนาด 2"</t>
  </si>
  <si>
    <t xml:space="preserve">  - พื้นชานพักผิวทรายล้าง</t>
  </si>
  <si>
    <t>ราวระเบียงและราวกันตก</t>
  </si>
  <si>
    <t>2.7  งานสุขภัณฑ์</t>
  </si>
  <si>
    <t>2.8  งานทาสี</t>
  </si>
  <si>
    <t>2.9  งานเบ็ดเตล็ด</t>
  </si>
  <si>
    <t>รวมงานข้อ  2.9</t>
  </si>
  <si>
    <t xml:space="preserve">  - ราวกันตก (ชาน,ระเบียง)</t>
  </si>
  <si>
    <t>3.1  งานเดินท่อโสโครก  (PVC  8.5)</t>
  </si>
  <si>
    <t>3.2  งานเดินท่อน้ำทิ้ง  (PVC  8.5)</t>
  </si>
  <si>
    <t>3.3  งานเดินท่ออากาศ  (PVC 8.5)</t>
  </si>
  <si>
    <t>3.4  งานเดินท่อประปา  (PVC  13.5)</t>
  </si>
  <si>
    <t>3.5  งานระบายน้ำและบำบัดน้ำเสียรอบอาคาร</t>
  </si>
  <si>
    <t>รวมหมวดงานระบบสุขาภิบาล</t>
  </si>
  <si>
    <t>ท่อขนาด  Dia   4"</t>
  </si>
  <si>
    <t>สามทาง  Y</t>
  </si>
  <si>
    <t xml:space="preserve">  - ขนาด  Dia   4"</t>
  </si>
  <si>
    <t>ข้องอ  45  องศา</t>
  </si>
  <si>
    <t>ข้องอ  90  องศา</t>
  </si>
  <si>
    <t>ข้อต่ออ่อนยางสังเคราะห์</t>
  </si>
  <si>
    <t>ค่าอุปกรณ์ยึดแขวนและทดสอบท่อ</t>
  </si>
  <si>
    <t>อัน</t>
  </si>
  <si>
    <t>LOT</t>
  </si>
  <si>
    <t>รวมงานข้อ  3.1</t>
  </si>
  <si>
    <t>FD</t>
  </si>
  <si>
    <t xml:space="preserve">  - ขนาด  Dia   2"</t>
  </si>
  <si>
    <t>ท่อขนาด  Dia   2"</t>
  </si>
  <si>
    <t>P-TRAP</t>
  </si>
  <si>
    <t>รวมงานข้อ  3.2</t>
  </si>
  <si>
    <t>ท่อขนาด  Dia   1"</t>
  </si>
  <si>
    <t>สามทางฉาก</t>
  </si>
  <si>
    <t xml:space="preserve">  - ขนาด  Dia   1"</t>
  </si>
  <si>
    <t>รวมงานข้อ  3.3</t>
  </si>
  <si>
    <t>ท่อขนาด  Dia   3/4"</t>
  </si>
  <si>
    <t>ท่อขนาด  Dia   1/2"</t>
  </si>
  <si>
    <t xml:space="preserve">  - ขนาด  Dia   3/4"</t>
  </si>
  <si>
    <t xml:space="preserve">  - ขนาด  Dia   1/2"</t>
  </si>
  <si>
    <t>มิเตอร์พร้อมค่าธรรมเนียม</t>
  </si>
  <si>
    <t>GATE  VALVE</t>
  </si>
  <si>
    <t>ก๊อกน้ำ</t>
  </si>
  <si>
    <t>STOP  VALVE</t>
  </si>
  <si>
    <t>รวมงานข้อ  3.4</t>
  </si>
  <si>
    <t xml:space="preserve">  - ท่อ  AC  Dia  8"</t>
  </si>
  <si>
    <t xml:space="preserve">  - บ่อพักท่อสำเร็จรูป ขนาด  0.40 x 0.40  ม.</t>
  </si>
  <si>
    <t xml:space="preserve">  - บ่อดักไขมัน  ความจุ  30  ลิตร</t>
  </si>
  <si>
    <t xml:space="preserve">  - บ่อบำบัดน้ำเสียสำเร็จรูป ขนาดความจุ 1 ลบ.ม.</t>
  </si>
  <si>
    <t>บ่อ</t>
  </si>
  <si>
    <t>รวมงานข้อ  3.5</t>
  </si>
  <si>
    <t>หมวดงานอื่นๆ(ถ้ามี)เพื่อให้ครบถ้วนตามรูปแบบและรายการ</t>
  </si>
  <si>
    <t>รวมหมวดงานอื่นๆ</t>
  </si>
  <si>
    <t>1.1  ขุดดิน</t>
  </si>
  <si>
    <t>1.2  ทรายราดน้ำอัดแน่น</t>
  </si>
  <si>
    <t xml:space="preserve">    -  ลวดผูกเหล็ก</t>
  </si>
  <si>
    <t>1.6  ไม้แบบ</t>
  </si>
  <si>
    <t xml:space="preserve">    -  ค่าแรงไม้แบบ</t>
  </si>
  <si>
    <t xml:space="preserve">    -  ไม้เคร่า</t>
  </si>
  <si>
    <t xml:space="preserve">    -  ไม้ค้ำ  Dia   3 x 3.00 ม.</t>
  </si>
  <si>
    <t xml:space="preserve">    -  ตะปู</t>
  </si>
  <si>
    <t>ลบ.ม.</t>
  </si>
  <si>
    <t>กก.</t>
  </si>
  <si>
    <t>ลบ.ฟ.</t>
  </si>
  <si>
    <t>ต้น</t>
  </si>
  <si>
    <t>1.7  โครงเหล็กรูปพรรณ</t>
  </si>
  <si>
    <t xml:space="preserve">    -  [  150 x 75 x 25 x 3.2  มม.</t>
  </si>
  <si>
    <t xml:space="preserve">    -  อุปกรณ์ยึดโครงเหล็ก</t>
  </si>
  <si>
    <t xml:space="preserve">    -  ทาสีโครงเหล็ก</t>
  </si>
  <si>
    <t>L.S.</t>
  </si>
  <si>
    <t>รวมหมวดงานวิศวกรรมโครงสร้าง</t>
  </si>
  <si>
    <r>
      <t>ประมาณราคาค่าก่อสร้าง</t>
    </r>
    <r>
      <rPr>
        <b/>
        <sz val="15"/>
        <rFont val="Cordia New"/>
        <family val="2"/>
      </rPr>
      <t xml:space="preserve"> บ้านไทยอนุรักษ์ไทยภาคอีสาน   (แบบฐานรากไม่ตอกเสาเข็ม)</t>
    </r>
  </si>
  <si>
    <t xml:space="preserve">  - ฝ้าชายคาไม้เนื้อแข็ง 1/2" x 2" เว้นร่อง  0.5  ซม. บุตาข่ายกันแมลง</t>
  </si>
  <si>
    <t xml:space="preserve">  - มอบฝ้าไม้เนื้อแข็ง 3/4" x 2"  (ฝ้าชายคา)</t>
  </si>
  <si>
    <t xml:space="preserve">  - มุ้งลวดไนล่อนกันแมลง</t>
  </si>
  <si>
    <t xml:space="preserve">  - บัวเชิงผนังไม้เนื้อแข็ง  3/4"  x  4"</t>
  </si>
  <si>
    <t xml:space="preserve">  - ขัดพื้นไม้เข้าลิ้น</t>
  </si>
  <si>
    <t xml:space="preserve">  - น1   (ห้องนอน , เอนกประสงค์)</t>
  </si>
  <si>
    <t xml:space="preserve">  - น1   (ห้องทั่วไป)</t>
  </si>
  <si>
    <t xml:space="preserve">  - ราวบันไดไม้</t>
  </si>
  <si>
    <t xml:space="preserve">  - หิ้งพลาสติกวางของ</t>
  </si>
  <si>
    <t xml:space="preserve">  - สีทาพื้นไม้</t>
  </si>
  <si>
    <t xml:space="preserve">  - เสาบุกระเบื้องเคลือบ ขนาด 8"  x 8"</t>
  </si>
  <si>
    <r>
      <t>ประมาณราคาค่าก่อสร้าง</t>
    </r>
    <r>
      <rPr>
        <b/>
        <sz val="15"/>
        <rFont val="Cordia New"/>
        <family val="2"/>
      </rPr>
      <t xml:space="preserve"> บ้านไทยอนุรักษ์ไทยภาคอีสาน   (แบบฐานรากตอกเสาเข็ม)</t>
    </r>
  </si>
  <si>
    <t>1.2  เข็มหกเหลี่ยมกลวง ขนาด 0.15 x 0.15 x 6.00 ม.</t>
  </si>
  <si>
    <t>1.3  ทรายราดน้ำอัดแน่น</t>
  </si>
  <si>
    <t>1.6  เหล็ก  SR   24    Dia    6     มม.</t>
  </si>
  <si>
    <t xml:space="preserve">    -  เหล็ก  SR   24    Dia    9     มม.</t>
  </si>
  <si>
    <t xml:space="preserve">    -  เหล็ก  SR   24   Dia    12     มม.</t>
  </si>
  <si>
    <t xml:space="preserve">    -  เหล็ก  SR   24   Dia    15     มม.</t>
  </si>
  <si>
    <t xml:space="preserve">    -  เหล็ก  SR   24   Dia    19     มม.</t>
  </si>
  <si>
    <t>1.5  เหล็ก  SR   24    Dia    6     มม.</t>
  </si>
  <si>
    <t>1.7  ไม้แบบ</t>
  </si>
  <si>
    <t xml:space="preserve">    -  [   25 x 25  มม.  หนา  3  มม.</t>
  </si>
  <si>
    <t xml:space="preserve">  - เคาน์เตอร์ คสล.-ผิวบุกระเบื้องเคลือบ</t>
  </si>
  <si>
    <t xml:space="preserve">  - ครอบสันหลังคาปูนทาสี</t>
  </si>
  <si>
    <t xml:space="preserve">  - ครอบตะเฆ่สันปูนทาสี</t>
  </si>
  <si>
    <t xml:space="preserve">  - พื้นปูกระเบื้องเคลือบผิวด้านขนาด 8" x 8"</t>
  </si>
  <si>
    <t xml:space="preserve">    -  [   25 x 25  มม.   หนา   3  มม.</t>
  </si>
  <si>
    <t>ค่าวัสดุและค่าแรงงานเป็นเงินประมาณ</t>
  </si>
  <si>
    <t xml:space="preserve">  (ตัวอักษร)</t>
  </si>
  <si>
    <t>ประมาณราคาเมื่อวันที่                      เดือนธันวาคม               พ.ศ.          2546</t>
  </si>
  <si>
    <t>ค่าอำนวยการและดำเนินงาน</t>
  </si>
  <si>
    <t>%</t>
  </si>
  <si>
    <t xml:space="preserve">ค่ากำไร </t>
  </si>
  <si>
    <t>ค่าภาษี</t>
  </si>
  <si>
    <t>ค่าแรง</t>
  </si>
  <si>
    <t>(บาท)</t>
  </si>
  <si>
    <t>และค่าแรง</t>
  </si>
  <si>
    <t>สุรปงานก่อสร้าง</t>
  </si>
  <si>
    <t>หมวดงานสถาปัยกรรม</t>
  </si>
  <si>
    <r>
      <t xml:space="preserve">  </t>
    </r>
    <r>
      <rPr>
        <sz val="12"/>
        <rFont val="Cordia New"/>
        <family val="2"/>
      </rPr>
      <t>รวมค่าก่อสร้างเป็นเงินทั้งสิ้น</t>
    </r>
  </si>
  <si>
    <r>
      <t>หมายเหตุ</t>
    </r>
    <r>
      <rPr>
        <sz val="12"/>
        <rFont val="Cordia New"/>
        <family val="2"/>
      </rPr>
      <t xml:space="preserve">    1. เป็นราคาโดยประมาณในส่วนกลางเท่านั้น ความถูกผิดของราคาให้เป็นความรับผิดชอบของผู้เสนอราคาค่าก่อสร้าง</t>
    </r>
  </si>
  <si>
    <t xml:space="preserve">                  2. ราคานี้ไม่รวมงานถมดิน,งานรั้ว,ประตูรั้วและงานผังบริเวณรอบอาคาร</t>
  </si>
  <si>
    <t xml:space="preserve">                  3. ราคานี้ไม่รวมงานที่ไม่อยู่ในรูปแบบและรายการประกอบแบบ</t>
  </si>
  <si>
    <t>ประเภท   บ้านอนุรักษ์ภาคอิสาน(แบบฐานรากตอกเสาเข็ม)</t>
  </si>
  <si>
    <t>ประเภท   บ้านอนุรักษ์ภาคอิสาน(แบบฐานรากไม่ตอกเสาเข็ม)</t>
  </si>
  <si>
    <t>ประมาณราคาค่าก่อสร้าง บ้านอนุรักษ์ภาคอิสาน(แบบฐานรากตอกเสาเข็ม)</t>
  </si>
  <si>
    <t>ประมาณราคาค่าก่อสร้าง บ้านอนุรักษ์ภาคอิสาน(แบบฐานรากไม่ตอกเข็ม)</t>
  </si>
  <si>
    <t>1.5  คอนกรีตโครงสร้าง  1:2:4</t>
  </si>
  <si>
    <t>1.4  คอนกรีตหยาบ  1:3:5</t>
  </si>
  <si>
    <t>1.3  คอนกรีตหยาบ  1:3:5</t>
  </si>
  <si>
    <t>1.4  คอนกรีตโครงสร้าง  1:2:4</t>
  </si>
  <si>
    <t>(หนึ่งล้านหกแสนสามหมื่นสองพันบาทถ้วน)</t>
  </si>
  <si>
    <t>(หนึ่งล้านเจ็ดแสนสี่หมื่นหกพันบาทถ้วน)</t>
  </si>
  <si>
    <t>หมวดงานระบบสุขาภิบาล(ราคาตามหนังสือสำนักวิศวกรรมโครงสร้างและงานระบบ ที่ มท 0715.7/2565 ลงวันที่ 4 ธ.ค. 2546 กลุ่มงานวิศวกรรมสุขาภิบาล)</t>
  </si>
  <si>
    <t>หมวดงานระบบไฟฟ้าและสื่อสาร(ราคาตามหนังสือสำนักวิศวกรรมโครงสร้างและงานระบบ ที่ มท 0715.5/2554 ลงวันที่ 2 ธ.ค. 2546 กลุ่มงานวิศวกรรมไฟฟ้า)</t>
  </si>
  <si>
    <t>แบบเลขที่  มบ. 462105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</si>
</sst>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_);_(* \(#,##0\);_(* &quot;-&quot;??_);_(@_)"/>
    <numFmt numFmtId="192" formatCode="0&quot; &quot;"/>
    <numFmt numFmtId="193" formatCode="#,###&quot; &quot;"/>
    <numFmt numFmtId="194" formatCode="#,###.00&quot; &quot;"/>
    <numFmt numFmtId="195" formatCode="#,###.00000&quot; &quot;"/>
    <numFmt numFmtId="196" formatCode="_(* #,##0.00000_);_(* \(#,##0.00000\);_(* &quot;-&quot;??_);_(@_)"/>
    <numFmt numFmtId="197" formatCode="0&quot;  &quot;"/>
    <numFmt numFmtId="198" formatCode="#,###"/>
    <numFmt numFmtId="199" formatCode="#"/>
    <numFmt numFmtId="200" formatCode="_-* #,##0_-;\-* #,##0_-;_-* &quot;-&quot;??_-;_-@_-"/>
    <numFmt numFmtId="201" formatCode="t0.00E+00"/>
    <numFmt numFmtId="202" formatCode="&quot;฿&quot;t#,##0_);\(&quot;฿&quot;t#,##0\)"/>
    <numFmt numFmtId="203" formatCode="#,##0.0_);\(#,##0.0\)"/>
    <numFmt numFmtId="204" formatCode="&quot;฿&quot;\t#,##0_);\(&quot;฿&quot;\t#,##0\)"/>
    <numFmt numFmtId="205" formatCode="\ว\ว/\ด\ด/\ป\ป"/>
    <numFmt numFmtId="206" formatCode="dd\-mmm\-yy_)"/>
    <numFmt numFmtId="207" formatCode="#,##0\ &quot;F&quot;;[Red]\-#,##0\ &quot;F&quot;"/>
    <numFmt numFmtId="208" formatCode="0.0&quot;  &quot;"/>
    <numFmt numFmtId="209" formatCode="&quot;\&quot;#,##0;[Red]&quot;\&quot;\-#,##0"/>
    <numFmt numFmtId="210" formatCode="_ * #,##0_ ;_ * \-#,##0_ ;_ * &quot;-&quot;_ ;_ @_ "/>
    <numFmt numFmtId="211" formatCode="_ * #,##0.00_ ;_ * \-#,##0.00_ ;_ * &quot;-&quot;??_ ;_ @_ "/>
    <numFmt numFmtId="212" formatCode="0.0000"/>
    <numFmt numFmtId="213" formatCode="#,##0.0000&quot; &quot;"/>
    <numFmt numFmtId="214" formatCode="0.000000%"/>
    <numFmt numFmtId="215" formatCode="#,##0.0000&quot;  &quot;"/>
    <numFmt numFmtId="216" formatCode="#,###&quot; ล้าน฿  &quot;"/>
    <numFmt numFmtId="217" formatCode="#,##0.0&quot; ล้าน฿  &quot;"/>
    <numFmt numFmtId="218" formatCode="#,###&quot; ล้าน฿ &quot;"/>
    <numFmt numFmtId="219" formatCode="#,##0.000000&quot; ล้าน฿ &quot;"/>
    <numFmt numFmtId="220" formatCode="_(* #,##0.0000_);_(* \(#,##0.0000\);_(* &quot;-&quot;??_);_(@_)"/>
    <numFmt numFmtId="221" formatCode="#,##0.00&quot; ล้าน฿ &quot;"/>
    <numFmt numFmtId="222" formatCode="&quot;ประมาณราคาเมื่อวันที่&quot;\ \ \ \ \ d\ \ \ \ \ \ &quot;เดือน&quot;\ \ \ \ \ ดดดด\ \ \ \ \ \ &quot;พ.ศ.&quot;bbbb"/>
    <numFmt numFmtId="223" formatCode="0.0"/>
    <numFmt numFmtId="224" formatCode="#,##0.000"/>
    <numFmt numFmtId="225" formatCode="[$-107041E]&quot;ประมาณราคาเมื่อวันที่&quot;\ d\ &quot;เดือน&quot;\ mmmm\ &quot;พ.ศ.&quot;yyyy;@"/>
    <numFmt numFmtId="226" formatCode="[$-107041E]&quot;วันที่&quot;\ \ d\ mmmm\ yyyy;@"/>
    <numFmt numFmtId="227" formatCode="_-* #,##0_-;\-* #,##0_-;_-* &quot;-&quot;??_-;_-@_-&quot; % &quot;"/>
    <numFmt numFmtId="228" formatCode="_-* #,##0_-;\-* #,##0_-;_-* &quot;-&quot;??_-;_-@_-\ &quot;%&quot;"/>
    <numFmt numFmtId="229" formatCode="0.00\ &quot;%&quot;"/>
    <numFmt numFmtId="230" formatCode="t#"/>
    <numFmt numFmtId="231" formatCode="#,###&quot;   &quot;"/>
    <numFmt numFmtId="232" formatCode="#,###.#####&quot; &quot;"/>
    <numFmt numFmtId="233" formatCode="#,###.0&quot; ล้าน฿ &quot;"/>
    <numFmt numFmtId="234" formatCode="#,###.00&quot; ล้าน฿ &quot;"/>
    <numFmt numFmtId="235" formatCode="d\ ดดดด\ bbbb"/>
    <numFmt numFmtId="236" formatCode="_(* #,##0.0_);_(* \(#,##0.0\);_(* &quot;-&quot;??_);_(@_)"/>
    <numFmt numFmtId="237" formatCode="_(* #,##0.000_);_(* \(#,##0.000\);_(* &quot;-&quot;??_);_(@_)"/>
    <numFmt numFmtId="238" formatCode="#,###.0&quot; &quot;"/>
  </numFmts>
  <fonts count="2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SV Rojchana"/>
      <family val="0"/>
    </font>
    <font>
      <sz val="12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11"/>
      <name val="?? ?????"/>
      <family val="3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0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u val="single"/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8"/>
      <name val="AngsanaUPC"/>
      <family val="0"/>
    </font>
    <font>
      <sz val="12"/>
      <name val="Arial"/>
      <family val="2"/>
    </font>
    <font>
      <b/>
      <sz val="12"/>
      <name val="Cordia New"/>
      <family val="2"/>
    </font>
    <font>
      <sz val="12"/>
      <name val="AngsanaUPC"/>
      <family val="0"/>
    </font>
    <font>
      <u val="single"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209" fontId="8" fillId="0" borderId="0" applyFont="0" applyFill="0" applyBorder="0" applyAlignment="0" applyProtection="0"/>
    <xf numFmtId="21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0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9" fontId="9" fillId="2" borderId="0">
      <alignment/>
      <protection/>
    </xf>
    <xf numFmtId="0" fontId="9" fillId="0" borderId="0" applyFill="0" applyBorder="0" applyAlignment="0">
      <protection/>
    </xf>
    <xf numFmtId="203" fontId="10" fillId="0" borderId="0" applyFill="0" applyBorder="0" applyAlignment="0">
      <protection/>
    </xf>
    <xf numFmtId="0" fontId="14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9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1" fillId="0" borderId="0" applyFont="0" applyFill="0" applyBorder="0" applyAlignment="0" applyProtection="0"/>
    <xf numFmtId="14" fontId="16" fillId="0" borderId="0" applyFill="0" applyBorder="0" applyAlignment="0">
      <protection/>
    </xf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20" fillId="0" borderId="0" applyNumberFormat="0" applyFill="0" applyBorder="0" applyAlignment="0" applyProtection="0"/>
    <xf numFmtId="38" fontId="17" fillId="3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NumberFormat="0" applyFill="0" applyBorder="0" applyAlignment="0" applyProtection="0"/>
    <xf numFmtId="10" fontId="17" fillId="4" borderId="3" applyNumberFormat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207" fontId="14" fillId="0" borderId="0">
      <alignment/>
      <protection/>
    </xf>
    <xf numFmtId="0" fontId="9" fillId="0" borderId="0">
      <alignment/>
      <protection/>
    </xf>
    <xf numFmtId="0" fontId="7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49" fontId="16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49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8" fontId="7" fillId="0" borderId="4" xfId="77" applyFont="1" applyBorder="1" applyAlignment="1">
      <alignment vertical="center"/>
    </xf>
    <xf numFmtId="49" fontId="7" fillId="0" borderId="4" xfId="77" applyNumberFormat="1" applyFont="1" applyBorder="1" applyAlignment="1">
      <alignment horizontal="center" vertical="center"/>
    </xf>
    <xf numFmtId="191" fontId="7" fillId="0" borderId="4" xfId="77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indent="1"/>
    </xf>
    <xf numFmtId="188" fontId="7" fillId="0" borderId="5" xfId="77" applyFont="1" applyBorder="1" applyAlignment="1">
      <alignment vertical="center"/>
    </xf>
    <xf numFmtId="49" fontId="7" fillId="0" borderId="5" xfId="77" applyNumberFormat="1" applyFont="1" applyBorder="1" applyAlignment="1">
      <alignment horizontal="center" vertical="center"/>
    </xf>
    <xf numFmtId="191" fontId="6" fillId="0" borderId="5" xfId="77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191" fontId="7" fillId="0" borderId="11" xfId="77" applyNumberFormat="1" applyFont="1" applyBorder="1" applyAlignment="1">
      <alignment vertical="center"/>
    </xf>
    <xf numFmtId="49" fontId="7" fillId="0" borderId="11" xfId="77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left" vertical="center"/>
    </xf>
    <xf numFmtId="188" fontId="7" fillId="0" borderId="4" xfId="77" applyNumberFormat="1" applyFont="1" applyBorder="1" applyAlignment="1">
      <alignment vertical="center"/>
    </xf>
    <xf numFmtId="191" fontId="7" fillId="0" borderId="5" xfId="77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indent="1"/>
    </xf>
    <xf numFmtId="191" fontId="7" fillId="0" borderId="13" xfId="77" applyNumberFormat="1" applyFont="1" applyBorder="1" applyAlignment="1">
      <alignment vertical="center"/>
    </xf>
    <xf numFmtId="49" fontId="7" fillId="0" borderId="13" xfId="77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188" fontId="7" fillId="0" borderId="11" xfId="77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97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193" fontId="5" fillId="0" borderId="4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191" fontId="5" fillId="0" borderId="4" xfId="77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 indent="1"/>
    </xf>
    <xf numFmtId="192" fontId="5" fillId="0" borderId="9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193" fontId="5" fillId="0" borderId="11" xfId="0" applyNumberFormat="1" applyFont="1" applyBorder="1" applyAlignment="1">
      <alignment vertical="center"/>
    </xf>
    <xf numFmtId="193" fontId="5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93" fontId="5" fillId="0" borderId="23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191" fontId="26" fillId="0" borderId="25" xfId="77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 indent="1"/>
    </xf>
    <xf numFmtId="188" fontId="5" fillId="0" borderId="27" xfId="77" applyNumberFormat="1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5" fillId="0" borderId="21" xfId="0" applyFont="1" applyBorder="1" applyAlignment="1">
      <alignment horizontal="right" vertical="center"/>
    </xf>
    <xf numFmtId="193" fontId="5" fillId="0" borderId="22" xfId="77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88" fontId="5" fillId="0" borderId="5" xfId="77" applyFont="1" applyBorder="1" applyAlignment="1">
      <alignment vertical="center"/>
    </xf>
    <xf numFmtId="191" fontId="5" fillId="0" borderId="5" xfId="77" applyNumberFormat="1" applyFont="1" applyBorder="1" applyAlignment="1">
      <alignment vertical="center"/>
    </xf>
    <xf numFmtId="0" fontId="27" fillId="0" borderId="0" xfId="0" applyFont="1" applyAlignment="1">
      <alignment/>
    </xf>
    <xf numFmtId="0" fontId="5" fillId="0" borderId="29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 indent="1"/>
    </xf>
    <xf numFmtId="191" fontId="5" fillId="0" borderId="29" xfId="77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8" fillId="0" borderId="0" xfId="0" applyFont="1" applyAlignment="1">
      <alignment/>
    </xf>
    <xf numFmtId="49" fontId="26" fillId="0" borderId="0" xfId="0" applyNumberFormat="1" applyFont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88" fontId="7" fillId="0" borderId="13" xfId="77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222" fontId="5" fillId="0" borderId="15" xfId="0" applyNumberFormat="1" applyFont="1" applyBorder="1" applyAlignment="1">
      <alignment horizontal="left" vertical="center"/>
    </xf>
    <xf numFmtId="0" fontId="26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36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</cellXfs>
  <cellStyles count="68">
    <cellStyle name="Normal" xfId="0"/>
    <cellStyle name=",;F'KOIT[[WAAHK" xfId="15"/>
    <cellStyle name="?? [0]_PERSONAL" xfId="16"/>
    <cellStyle name="???? [0.00]_????" xfId="17"/>
    <cellStyle name="??????[0]_PERSONAL" xfId="18"/>
    <cellStyle name="??????PERSONAL" xfId="19"/>
    <cellStyle name="?????[0]_PERSONAL" xfId="20"/>
    <cellStyle name="?????PERSONAL" xfId="21"/>
    <cellStyle name="????_????" xfId="22"/>
    <cellStyle name="???[0]_PERSONAL" xfId="23"/>
    <cellStyle name="???_PERSONAL" xfId="24"/>
    <cellStyle name="??_??" xfId="25"/>
    <cellStyle name="?@??laroux" xfId="26"/>
    <cellStyle name="=C:\WINDOWS\SYSTEM32\COMMAND.COM" xfId="27"/>
    <cellStyle name="Calc Currency (0)" xfId="28"/>
    <cellStyle name="Calc Currency (2)" xfId="29"/>
    <cellStyle name="Calc Percent (0)" xfId="30"/>
    <cellStyle name="Calc Percent (1)" xfId="31"/>
    <cellStyle name="Calc Percent (2)" xfId="32"/>
    <cellStyle name="Calc Units (0)" xfId="33"/>
    <cellStyle name="Calc Units (1)" xfId="34"/>
    <cellStyle name="Calc Units (2)" xfId="35"/>
    <cellStyle name="Comma [0]_#6 Temps &amp; Contractors" xfId="36"/>
    <cellStyle name="Comma [00]" xfId="37"/>
    <cellStyle name="Comma_#6 Temps &amp; Contractors" xfId="38"/>
    <cellStyle name="Currency [0]_#6 Temps &amp; Contractors" xfId="39"/>
    <cellStyle name="Currency [00]" xfId="40"/>
    <cellStyle name="Currency_#6 Temps &amp; Contractors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Text Indent A" xfId="72"/>
    <cellStyle name="Text Indent B" xfId="73"/>
    <cellStyle name="Text Indent C" xfId="74"/>
    <cellStyle name="Virg? [0]_RESULTS" xfId="75"/>
    <cellStyle name="Virg?_RESULTS" xfId="76"/>
    <cellStyle name="Comma" xfId="77"/>
    <cellStyle name="Comma [0]" xfId="78"/>
    <cellStyle name="Currency" xfId="79"/>
    <cellStyle name="Currency [0]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H230"/>
  <sheetViews>
    <sheetView tabSelected="1" workbookViewId="0" topLeftCell="A1">
      <selection activeCell="A1" sqref="A1"/>
    </sheetView>
  </sheetViews>
  <sheetFormatPr defaultColWidth="9.33203125" defaultRowHeight="18.75" customHeight="1" zeroHeight="1"/>
  <cols>
    <col min="1" max="1" width="7.33203125" style="2" customWidth="1"/>
    <col min="2" max="2" width="35.83203125" style="2" customWidth="1"/>
    <col min="3" max="4" width="4.83203125" style="2" customWidth="1"/>
    <col min="5" max="5" width="10.83203125" style="103" customWidth="1"/>
    <col min="6" max="7" width="18.83203125" style="2" customWidth="1"/>
    <col min="8" max="8" width="7.33203125" style="2" customWidth="1"/>
    <col min="9" max="9" width="50.83203125" style="2" customWidth="1"/>
    <col min="10" max="11" width="10.83203125" style="2" customWidth="1"/>
    <col min="12" max="12" width="12.83203125" style="2" customWidth="1"/>
    <col min="13" max="13" width="11.83203125" style="2" customWidth="1"/>
    <col min="14" max="16384" width="18.83203125" style="2" customWidth="1"/>
  </cols>
  <sheetData>
    <row r="1" spans="1:242" ht="21" customHeight="1">
      <c r="A1" s="53" t="s">
        <v>17</v>
      </c>
      <c r="B1" s="117" t="s">
        <v>231</v>
      </c>
      <c r="C1" s="54"/>
      <c r="D1" s="54"/>
      <c r="E1" s="54"/>
      <c r="F1" s="54"/>
      <c r="G1" s="54"/>
      <c r="H1" s="55"/>
      <c r="I1" s="115" t="s">
        <v>233</v>
      </c>
      <c r="J1" s="56"/>
      <c r="K1" s="56"/>
      <c r="L1" s="54"/>
      <c r="M1" s="56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</row>
    <row r="2" spans="1:13" ht="21" customHeight="1" thickBot="1">
      <c r="A2" s="58" t="s">
        <v>17</v>
      </c>
      <c r="B2" s="125" t="s">
        <v>217</v>
      </c>
      <c r="C2" s="125"/>
      <c r="D2" s="125"/>
      <c r="E2" s="125"/>
      <c r="F2" s="125"/>
      <c r="G2" s="59"/>
      <c r="H2" s="55"/>
      <c r="I2" s="125" t="s">
        <v>217</v>
      </c>
      <c r="J2" s="125"/>
      <c r="K2" s="125"/>
      <c r="L2" s="125"/>
      <c r="M2" s="125"/>
    </row>
    <row r="3" spans="1:13" ht="21.75" customHeight="1" thickTop="1">
      <c r="A3" s="126" t="s">
        <v>0</v>
      </c>
      <c r="B3" s="128" t="s">
        <v>1</v>
      </c>
      <c r="C3" s="129"/>
      <c r="D3" s="129"/>
      <c r="E3" s="130"/>
      <c r="F3" s="52" t="s">
        <v>19</v>
      </c>
      <c r="G3" s="134" t="s">
        <v>5</v>
      </c>
      <c r="H3" s="136" t="s">
        <v>0</v>
      </c>
      <c r="I3" s="138" t="s">
        <v>1</v>
      </c>
      <c r="J3" s="60" t="s">
        <v>23</v>
      </c>
      <c r="K3" s="60" t="s">
        <v>222</v>
      </c>
      <c r="L3" s="61" t="s">
        <v>11</v>
      </c>
      <c r="M3" s="140" t="s">
        <v>5</v>
      </c>
    </row>
    <row r="4" spans="1:13" ht="21.75" customHeight="1" thickBot="1">
      <c r="A4" s="127"/>
      <c r="B4" s="131"/>
      <c r="C4" s="132"/>
      <c r="D4" s="132"/>
      <c r="E4" s="133"/>
      <c r="F4" s="62" t="s">
        <v>18</v>
      </c>
      <c r="G4" s="135"/>
      <c r="H4" s="137"/>
      <c r="I4" s="139"/>
      <c r="J4" s="63" t="s">
        <v>223</v>
      </c>
      <c r="K4" s="63" t="s">
        <v>223</v>
      </c>
      <c r="L4" s="63" t="s">
        <v>224</v>
      </c>
      <c r="M4" s="141"/>
    </row>
    <row r="5" spans="1:13" ht="20.25" customHeight="1" thickTop="1">
      <c r="A5" s="64">
        <v>1</v>
      </c>
      <c r="B5" s="65" t="s">
        <v>215</v>
      </c>
      <c r="C5" s="66"/>
      <c r="D5" s="66"/>
      <c r="E5" s="67"/>
      <c r="F5" s="67">
        <v>1444555</v>
      </c>
      <c r="G5" s="1"/>
      <c r="H5" s="68" t="s">
        <v>10</v>
      </c>
      <c r="I5" s="69" t="s">
        <v>225</v>
      </c>
      <c r="J5" s="70"/>
      <c r="K5" s="70"/>
      <c r="L5" s="70"/>
      <c r="M5" s="71"/>
    </row>
    <row r="6" spans="1:13" ht="20.25" customHeight="1">
      <c r="A6" s="72">
        <v>2</v>
      </c>
      <c r="B6" s="65" t="s">
        <v>218</v>
      </c>
      <c r="C6" s="73">
        <v>5</v>
      </c>
      <c r="D6" s="66" t="s">
        <v>219</v>
      </c>
      <c r="E6" s="67"/>
      <c r="F6" s="67">
        <f>F5*C6%</f>
        <v>72227.75</v>
      </c>
      <c r="G6" s="1"/>
      <c r="H6" s="68">
        <v>1</v>
      </c>
      <c r="I6" s="74" t="s">
        <v>25</v>
      </c>
      <c r="J6" s="70" t="e">
        <f>'บ้านอนุรักษ์อีสาน(ตอกเสาเข็ม)'!#REF!</f>
        <v>#REF!</v>
      </c>
      <c r="K6" s="70" t="e">
        <f>'บ้านอนุรักษ์อีสาน(ตอกเสาเข็ม)'!#REF!</f>
        <v>#REF!</v>
      </c>
      <c r="L6" s="70" t="e">
        <f>'บ้านอนุรักษ์อีสาน(ตอกเสาเข็ม)'!#REF!</f>
        <v>#REF!</v>
      </c>
      <c r="M6" s="71"/>
    </row>
    <row r="7" spans="1:13" ht="20.25" customHeight="1">
      <c r="A7" s="72">
        <v>3</v>
      </c>
      <c r="B7" s="65" t="s">
        <v>220</v>
      </c>
      <c r="C7" s="73">
        <v>8</v>
      </c>
      <c r="D7" s="66" t="s">
        <v>219</v>
      </c>
      <c r="E7" s="67"/>
      <c r="F7" s="67">
        <f>F5*C7%</f>
        <v>115564.40000000001</v>
      </c>
      <c r="G7" s="1"/>
      <c r="H7" s="68">
        <v>2</v>
      </c>
      <c r="I7" s="74" t="s">
        <v>226</v>
      </c>
      <c r="J7" s="70" t="e">
        <f>'บ้านอนุรักษ์อีสาน(ตอกเสาเข็ม)'!#REF!</f>
        <v>#REF!</v>
      </c>
      <c r="K7" s="70" t="e">
        <f>'บ้านอนุรักษ์อีสาน(ตอกเสาเข็ม)'!#REF!</f>
        <v>#REF!</v>
      </c>
      <c r="L7" s="70" t="e">
        <f>'บ้านอนุรักษ์อีสาน(ตอกเสาเข็ม)'!#REF!</f>
        <v>#REF!</v>
      </c>
      <c r="M7" s="71"/>
    </row>
    <row r="8" spans="1:13" ht="20.25" customHeight="1">
      <c r="A8" s="75"/>
      <c r="B8" s="142" t="s">
        <v>22</v>
      </c>
      <c r="C8" s="143"/>
      <c r="D8" s="143"/>
      <c r="E8" s="144"/>
      <c r="F8" s="67">
        <f>F5+F6+F7</f>
        <v>1632347.15</v>
      </c>
      <c r="G8" s="1"/>
      <c r="H8" s="68">
        <v>3</v>
      </c>
      <c r="I8" s="74" t="s">
        <v>27</v>
      </c>
      <c r="J8" s="70" t="e">
        <f>'บ้านอนุรักษ์อีสาน(ตอกเสาเข็ม)'!#REF!</f>
        <v>#REF!</v>
      </c>
      <c r="K8" s="70" t="e">
        <f>'บ้านอนุรักษ์อีสาน(ตอกเสาเข็ม)'!#REF!</f>
        <v>#REF!</v>
      </c>
      <c r="L8" s="70" t="e">
        <f>'บ้านอนุรักษ์อีสาน(ตอกเสาเข็ม)'!#REF!</f>
        <v>#REF!</v>
      </c>
      <c r="M8" s="71"/>
    </row>
    <row r="9" spans="1:13" ht="20.25" customHeight="1">
      <c r="A9" s="75">
        <v>4</v>
      </c>
      <c r="B9" s="65" t="s">
        <v>221</v>
      </c>
      <c r="C9" s="73">
        <v>7</v>
      </c>
      <c r="D9" s="66" t="s">
        <v>219</v>
      </c>
      <c r="E9" s="67"/>
      <c r="F9" s="67">
        <f>F8*C9%</f>
        <v>114264.3005</v>
      </c>
      <c r="G9" s="1"/>
      <c r="H9" s="68">
        <v>4</v>
      </c>
      <c r="I9" s="74" t="s">
        <v>54</v>
      </c>
      <c r="J9" s="70" t="e">
        <f>'บ้านอนุรักษ์อีสาน(ตอกเสาเข็ม)'!#REF!</f>
        <v>#REF!</v>
      </c>
      <c r="K9" s="70" t="e">
        <f>'บ้านอนุรักษ์อีสาน(ตอกเสาเข็ม)'!#REF!</f>
        <v>#REF!</v>
      </c>
      <c r="L9" s="70" t="e">
        <f>'บ้านอนุรักษ์อีสาน(ตอกเสาเข็ม)'!#REF!</f>
        <v>#REF!</v>
      </c>
      <c r="M9" s="71"/>
    </row>
    <row r="10" spans="1:13" ht="20.25" customHeight="1">
      <c r="A10" s="75"/>
      <c r="B10" s="65"/>
      <c r="C10" s="66"/>
      <c r="D10" s="66"/>
      <c r="E10" s="67"/>
      <c r="F10" s="67"/>
      <c r="G10" s="1"/>
      <c r="H10" s="68">
        <v>5</v>
      </c>
      <c r="I10" s="74" t="s">
        <v>167</v>
      </c>
      <c r="J10" s="70" t="e">
        <f>#REF!</f>
        <v>#REF!</v>
      </c>
      <c r="K10" s="70" t="e">
        <f>#REF!</f>
        <v>#REF!</v>
      </c>
      <c r="L10" s="70" t="e">
        <f>#REF!</f>
        <v>#REF!</v>
      </c>
      <c r="M10" s="71"/>
    </row>
    <row r="11" spans="1:13" ht="20.25" customHeight="1">
      <c r="A11" s="76"/>
      <c r="B11" s="77"/>
      <c r="C11" s="78"/>
      <c r="D11" s="78"/>
      <c r="E11" s="79"/>
      <c r="F11" s="80"/>
      <c r="G11" s="3"/>
      <c r="H11" s="68" t="s">
        <v>10</v>
      </c>
      <c r="I11" s="74" t="s">
        <v>10</v>
      </c>
      <c r="J11" s="70" t="s">
        <v>10</v>
      </c>
      <c r="K11" s="70" t="s">
        <v>10</v>
      </c>
      <c r="L11" s="70" t="s">
        <v>10</v>
      </c>
      <c r="M11" s="71"/>
    </row>
    <row r="12" spans="1:13" ht="20.25" customHeight="1">
      <c r="A12" s="81" t="s">
        <v>8</v>
      </c>
      <c r="B12" s="82" t="s">
        <v>227</v>
      </c>
      <c r="C12" s="82"/>
      <c r="D12" s="82"/>
      <c r="E12" s="73"/>
      <c r="F12" s="83">
        <f>F8+F9</f>
        <v>1746611.4504999998</v>
      </c>
      <c r="G12" s="1"/>
      <c r="H12" s="68" t="s">
        <v>10</v>
      </c>
      <c r="I12" s="74" t="s">
        <v>10</v>
      </c>
      <c r="J12" s="70" t="s">
        <v>10</v>
      </c>
      <c r="K12" s="70" t="s">
        <v>10</v>
      </c>
      <c r="L12" s="70" t="s">
        <v>10</v>
      </c>
      <c r="M12" s="71"/>
    </row>
    <row r="13" spans="1:13" ht="20.25" customHeight="1" thickBot="1">
      <c r="A13" s="84" t="s">
        <v>10</v>
      </c>
      <c r="B13" s="85" t="s">
        <v>24</v>
      </c>
      <c r="C13" s="85"/>
      <c r="D13" s="85"/>
      <c r="E13" s="86"/>
      <c r="F13" s="87">
        <v>1746000</v>
      </c>
      <c r="G13" s="3" t="s">
        <v>9</v>
      </c>
      <c r="H13" s="68" t="s">
        <v>10</v>
      </c>
      <c r="I13" s="74" t="s">
        <v>10</v>
      </c>
      <c r="J13" s="70" t="s">
        <v>10</v>
      </c>
      <c r="K13" s="70" t="s">
        <v>10</v>
      </c>
      <c r="L13" s="70" t="s">
        <v>10</v>
      </c>
      <c r="M13" s="71"/>
    </row>
    <row r="14" spans="1:13" ht="20.25" customHeight="1" thickTop="1">
      <c r="A14" s="84" t="s">
        <v>10</v>
      </c>
      <c r="B14" s="85" t="s">
        <v>216</v>
      </c>
      <c r="C14" s="85"/>
      <c r="D14" s="85"/>
      <c r="E14" s="88"/>
      <c r="F14" s="89" t="s">
        <v>240</v>
      </c>
      <c r="G14" s="3"/>
      <c r="H14" s="68" t="s">
        <v>10</v>
      </c>
      <c r="I14" s="74" t="s">
        <v>10</v>
      </c>
      <c r="J14" s="70" t="s">
        <v>10</v>
      </c>
      <c r="K14" s="70" t="s">
        <v>10</v>
      </c>
      <c r="L14" s="70" t="s">
        <v>10</v>
      </c>
      <c r="M14" s="71"/>
    </row>
    <row r="15" spans="1:13" ht="20.25" customHeight="1">
      <c r="A15" s="90" t="s">
        <v>17</v>
      </c>
      <c r="B15" s="91" t="s">
        <v>13</v>
      </c>
      <c r="C15" s="91"/>
      <c r="D15" s="91"/>
      <c r="E15" s="92">
        <v>242</v>
      </c>
      <c r="F15" s="93" t="s">
        <v>15</v>
      </c>
      <c r="G15" s="94"/>
      <c r="H15" s="68" t="s">
        <v>10</v>
      </c>
      <c r="I15" s="74" t="s">
        <v>10</v>
      </c>
      <c r="J15" s="70" t="s">
        <v>10</v>
      </c>
      <c r="K15" s="70" t="s">
        <v>10</v>
      </c>
      <c r="L15" s="70" t="s">
        <v>10</v>
      </c>
      <c r="M15" s="71"/>
    </row>
    <row r="16" spans="1:13" ht="20.25" customHeight="1">
      <c r="A16" s="95" t="s">
        <v>17</v>
      </c>
      <c r="B16" s="78" t="s">
        <v>14</v>
      </c>
      <c r="C16" s="78"/>
      <c r="D16" s="78"/>
      <c r="E16" s="96">
        <f>F12/E15</f>
        <v>7217.402688016528</v>
      </c>
      <c r="F16" s="97" t="s">
        <v>16</v>
      </c>
      <c r="G16" s="98"/>
      <c r="H16" s="99"/>
      <c r="I16" s="100" t="s">
        <v>29</v>
      </c>
      <c r="J16" s="101"/>
      <c r="K16" s="101"/>
      <c r="L16" s="102" t="e">
        <f>SUM(L6:L15)</f>
        <v>#REF!</v>
      </c>
      <c r="M16" s="100"/>
    </row>
    <row r="17" spans="8:13" ht="23.25" customHeight="1">
      <c r="H17" s="104" t="s">
        <v>10</v>
      </c>
      <c r="I17" s="105" t="s">
        <v>10</v>
      </c>
      <c r="J17" s="106" t="s">
        <v>10</v>
      </c>
      <c r="K17" s="106" t="s">
        <v>10</v>
      </c>
      <c r="L17" s="106" t="s">
        <v>10</v>
      </c>
      <c r="M17" s="107"/>
    </row>
    <row r="18" spans="1:242" s="111" customFormat="1" ht="23.25" customHeight="1" thickBot="1">
      <c r="A18" s="108" t="s">
        <v>17</v>
      </c>
      <c r="B18" s="116" t="s">
        <v>232</v>
      </c>
      <c r="C18" s="73"/>
      <c r="D18" s="73"/>
      <c r="E18" s="73"/>
      <c r="F18" s="73"/>
      <c r="G18" s="73"/>
      <c r="H18" s="109" t="s">
        <v>10</v>
      </c>
      <c r="I18" s="115" t="s">
        <v>234</v>
      </c>
      <c r="J18" s="56"/>
      <c r="K18" s="56"/>
      <c r="L18" s="54"/>
      <c r="M18" s="56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</row>
    <row r="19" spans="1:242" ht="21" customHeight="1" thickTop="1">
      <c r="A19" s="126" t="s">
        <v>0</v>
      </c>
      <c r="B19" s="128" t="s">
        <v>1</v>
      </c>
      <c r="C19" s="129"/>
      <c r="D19" s="129"/>
      <c r="E19" s="130"/>
      <c r="F19" s="52" t="s">
        <v>19</v>
      </c>
      <c r="G19" s="134" t="s">
        <v>5</v>
      </c>
      <c r="H19" s="136" t="s">
        <v>0</v>
      </c>
      <c r="I19" s="145" t="s">
        <v>1</v>
      </c>
      <c r="J19" s="60" t="s">
        <v>23</v>
      </c>
      <c r="K19" s="60" t="s">
        <v>222</v>
      </c>
      <c r="L19" s="61" t="s">
        <v>11</v>
      </c>
      <c r="M19" s="140" t="s">
        <v>5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</row>
    <row r="20" spans="1:242" ht="21" customHeight="1" thickBot="1">
      <c r="A20" s="127"/>
      <c r="B20" s="131"/>
      <c r="C20" s="132"/>
      <c r="D20" s="132"/>
      <c r="E20" s="133"/>
      <c r="F20" s="62" t="s">
        <v>18</v>
      </c>
      <c r="G20" s="135"/>
      <c r="H20" s="137"/>
      <c r="I20" s="146"/>
      <c r="J20" s="63" t="s">
        <v>223</v>
      </c>
      <c r="K20" s="63" t="s">
        <v>223</v>
      </c>
      <c r="L20" s="63" t="s">
        <v>224</v>
      </c>
      <c r="M20" s="141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</row>
    <row r="21" spans="1:242" ht="21" customHeight="1" thickTop="1">
      <c r="A21" s="64">
        <v>1</v>
      </c>
      <c r="B21" s="65" t="s">
        <v>215</v>
      </c>
      <c r="C21" s="66"/>
      <c r="D21" s="66"/>
      <c r="E21" s="67"/>
      <c r="F21" s="67">
        <v>1349852</v>
      </c>
      <c r="G21" s="1"/>
      <c r="H21" s="68" t="s">
        <v>10</v>
      </c>
      <c r="I21" s="69" t="s">
        <v>225</v>
      </c>
      <c r="J21" s="70"/>
      <c r="K21" s="70"/>
      <c r="L21" s="70"/>
      <c r="M21" s="71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</row>
    <row r="22" spans="1:13" ht="21" customHeight="1">
      <c r="A22" s="72">
        <v>2</v>
      </c>
      <c r="B22" s="65" t="s">
        <v>218</v>
      </c>
      <c r="C22" s="73">
        <v>5</v>
      </c>
      <c r="D22" s="66" t="s">
        <v>219</v>
      </c>
      <c r="E22" s="67"/>
      <c r="F22" s="67">
        <f>F21*C22%</f>
        <v>67492.6</v>
      </c>
      <c r="G22" s="1"/>
      <c r="H22" s="68">
        <v>1</v>
      </c>
      <c r="I22" s="74" t="s">
        <v>25</v>
      </c>
      <c r="J22" s="70" t="e">
        <f>'บ้านอนุรักษ์อีสาน(ไม่ตอกเสาเข็ม'!#REF!</f>
        <v>#REF!</v>
      </c>
      <c r="K22" s="70" t="e">
        <f>'บ้านอนุรักษ์อีสาน(ไม่ตอกเสาเข็ม'!#REF!</f>
        <v>#REF!</v>
      </c>
      <c r="L22" s="70" t="e">
        <f>'บ้านอนุรักษ์อีสาน(ไม่ตอกเสาเข็ม'!#REF!</f>
        <v>#REF!</v>
      </c>
      <c r="M22" s="71"/>
    </row>
    <row r="23" spans="1:13" ht="21" customHeight="1">
      <c r="A23" s="72">
        <v>3</v>
      </c>
      <c r="B23" s="65" t="s">
        <v>220</v>
      </c>
      <c r="C23" s="73">
        <v>8</v>
      </c>
      <c r="D23" s="66" t="s">
        <v>219</v>
      </c>
      <c r="E23" s="67"/>
      <c r="F23" s="67">
        <f>F21*C23%</f>
        <v>107988.16</v>
      </c>
      <c r="G23" s="1"/>
      <c r="H23" s="68">
        <v>2</v>
      </c>
      <c r="I23" s="74" t="s">
        <v>226</v>
      </c>
      <c r="J23" s="70" t="e">
        <f>'บ้านอนุรักษ์อีสาน(ไม่ตอกเสาเข็ม'!#REF!</f>
        <v>#REF!</v>
      </c>
      <c r="K23" s="70" t="e">
        <f>'บ้านอนุรักษ์อีสาน(ไม่ตอกเสาเข็ม'!#REF!</f>
        <v>#REF!</v>
      </c>
      <c r="L23" s="70" t="e">
        <f>'บ้านอนุรักษ์อีสาน(ไม่ตอกเสาเข็ม'!#REF!</f>
        <v>#REF!</v>
      </c>
      <c r="M23" s="71"/>
    </row>
    <row r="24" spans="1:13" ht="21" customHeight="1">
      <c r="A24" s="75"/>
      <c r="B24" s="142" t="s">
        <v>22</v>
      </c>
      <c r="C24" s="143"/>
      <c r="D24" s="143"/>
      <c r="E24" s="144"/>
      <c r="F24" s="67">
        <f>F21+F22+F23</f>
        <v>1525332.76</v>
      </c>
      <c r="G24" s="1"/>
      <c r="H24" s="68">
        <v>3</v>
      </c>
      <c r="I24" s="74" t="s">
        <v>27</v>
      </c>
      <c r="J24" s="70" t="e">
        <f>'บ้านอนุรักษ์อีสาน(ไม่ตอกเสาเข็ม'!#REF!</f>
        <v>#REF!</v>
      </c>
      <c r="K24" s="70" t="e">
        <f>'บ้านอนุรักษ์อีสาน(ไม่ตอกเสาเข็ม'!#REF!</f>
        <v>#REF!</v>
      </c>
      <c r="L24" s="70" t="e">
        <f>'บ้านอนุรักษ์อีสาน(ไม่ตอกเสาเข็ม'!#REF!</f>
        <v>#REF!</v>
      </c>
      <c r="M24" s="71"/>
    </row>
    <row r="25" spans="1:13" ht="18.75">
      <c r="A25" s="75">
        <v>4</v>
      </c>
      <c r="B25" s="65" t="s">
        <v>221</v>
      </c>
      <c r="C25" s="73">
        <v>7</v>
      </c>
      <c r="D25" s="66" t="s">
        <v>219</v>
      </c>
      <c r="E25" s="67"/>
      <c r="F25" s="67">
        <f>F24*C25%</f>
        <v>106773.29320000001</v>
      </c>
      <c r="G25" s="1"/>
      <c r="H25" s="68">
        <v>4</v>
      </c>
      <c r="I25" s="74" t="s">
        <v>54</v>
      </c>
      <c r="J25" s="70" t="e">
        <f>'บ้านอนุรักษ์อีสาน(ไม่ตอกเสาเข็ม'!#REF!</f>
        <v>#REF!</v>
      </c>
      <c r="K25" s="70" t="e">
        <f>'บ้านอนุรักษ์อีสาน(ไม่ตอกเสาเข็ม'!#REF!</f>
        <v>#REF!</v>
      </c>
      <c r="L25" s="70" t="e">
        <f>'บ้านอนุรักษ์อีสาน(ไม่ตอกเสาเข็ม'!#REF!</f>
        <v>#REF!</v>
      </c>
      <c r="M25" s="71"/>
    </row>
    <row r="26" spans="1:13" ht="21.75" customHeight="1">
      <c r="A26" s="75"/>
      <c r="B26" s="65"/>
      <c r="C26" s="66"/>
      <c r="D26" s="66"/>
      <c r="E26" s="67"/>
      <c r="F26" s="67"/>
      <c r="G26" s="1"/>
      <c r="H26" s="68">
        <v>5</v>
      </c>
      <c r="I26" s="74" t="s">
        <v>167</v>
      </c>
      <c r="J26" s="70" t="e">
        <f>'บ้านอนุรักษ์อีสาน(ไม่ตอกเสาเข็ม'!#REF!</f>
        <v>#REF!</v>
      </c>
      <c r="K26" s="70" t="e">
        <f>'บ้านอนุรักษ์อีสาน(ไม่ตอกเสาเข็ม'!#REF!</f>
        <v>#REF!</v>
      </c>
      <c r="L26" s="70" t="e">
        <f>'บ้านอนุรักษ์อีสาน(ไม่ตอกเสาเข็ม'!#REF!</f>
        <v>#REF!</v>
      </c>
      <c r="M26" s="71"/>
    </row>
    <row r="27" spans="1:13" ht="21.75" customHeight="1">
      <c r="A27" s="76"/>
      <c r="B27" s="77"/>
      <c r="C27" s="78"/>
      <c r="D27" s="78"/>
      <c r="E27" s="79"/>
      <c r="F27" s="80"/>
      <c r="G27" s="3"/>
      <c r="H27" s="112"/>
      <c r="I27" s="74" t="s">
        <v>10</v>
      </c>
      <c r="J27" s="70" t="s">
        <v>10</v>
      </c>
      <c r="K27" s="70" t="s">
        <v>10</v>
      </c>
      <c r="L27" s="70" t="s">
        <v>10</v>
      </c>
      <c r="M27" s="71"/>
    </row>
    <row r="28" spans="1:13" ht="20.25" customHeight="1">
      <c r="A28" s="81" t="s">
        <v>8</v>
      </c>
      <c r="B28" s="82" t="s">
        <v>227</v>
      </c>
      <c r="C28" s="82"/>
      <c r="D28" s="82"/>
      <c r="E28" s="73"/>
      <c r="F28" s="83">
        <f>F24+F25</f>
        <v>1632106.0532</v>
      </c>
      <c r="G28" s="1"/>
      <c r="H28" s="112"/>
      <c r="I28" s="74" t="s">
        <v>10</v>
      </c>
      <c r="J28" s="70" t="s">
        <v>10</v>
      </c>
      <c r="K28" s="70" t="s">
        <v>10</v>
      </c>
      <c r="L28" s="70" t="s">
        <v>10</v>
      </c>
      <c r="M28" s="71"/>
    </row>
    <row r="29" spans="1:13" ht="20.25" customHeight="1" thickBot="1">
      <c r="A29" s="84" t="s">
        <v>10</v>
      </c>
      <c r="B29" s="85" t="s">
        <v>24</v>
      </c>
      <c r="C29" s="85"/>
      <c r="D29" s="85"/>
      <c r="E29" s="86"/>
      <c r="F29" s="87">
        <v>1632000</v>
      </c>
      <c r="G29" s="3" t="s">
        <v>9</v>
      </c>
      <c r="H29" s="112"/>
      <c r="I29" s="74" t="s">
        <v>10</v>
      </c>
      <c r="J29" s="70" t="s">
        <v>10</v>
      </c>
      <c r="K29" s="70" t="s">
        <v>10</v>
      </c>
      <c r="L29" s="70" t="s">
        <v>10</v>
      </c>
      <c r="M29" s="71"/>
    </row>
    <row r="30" spans="1:13" ht="20.25" customHeight="1" thickTop="1">
      <c r="A30" s="84" t="s">
        <v>10</v>
      </c>
      <c r="B30" s="85" t="s">
        <v>216</v>
      </c>
      <c r="C30" s="85"/>
      <c r="D30" s="85"/>
      <c r="E30" s="88"/>
      <c r="F30" s="89" t="s">
        <v>239</v>
      </c>
      <c r="G30" s="3"/>
      <c r="H30" s="112"/>
      <c r="I30" s="74" t="s">
        <v>10</v>
      </c>
      <c r="J30" s="70" t="s">
        <v>10</v>
      </c>
      <c r="K30" s="70" t="s">
        <v>10</v>
      </c>
      <c r="L30" s="70" t="s">
        <v>10</v>
      </c>
      <c r="M30" s="71"/>
    </row>
    <row r="31" spans="1:13" ht="20.25" customHeight="1">
      <c r="A31" s="90" t="s">
        <v>17</v>
      </c>
      <c r="B31" s="91" t="s">
        <v>13</v>
      </c>
      <c r="C31" s="91"/>
      <c r="D31" s="91"/>
      <c r="E31" s="92">
        <v>242</v>
      </c>
      <c r="F31" s="93" t="s">
        <v>15</v>
      </c>
      <c r="G31" s="94"/>
      <c r="H31" s="112"/>
      <c r="I31" s="74" t="s">
        <v>10</v>
      </c>
      <c r="J31" s="70" t="s">
        <v>10</v>
      </c>
      <c r="K31" s="70" t="s">
        <v>10</v>
      </c>
      <c r="L31" s="70" t="s">
        <v>10</v>
      </c>
      <c r="M31" s="71"/>
    </row>
    <row r="32" spans="1:13" ht="20.25" customHeight="1">
      <c r="A32" s="95" t="s">
        <v>17</v>
      </c>
      <c r="B32" s="78" t="s">
        <v>14</v>
      </c>
      <c r="C32" s="78"/>
      <c r="D32" s="78"/>
      <c r="E32" s="96">
        <f>F28/E31</f>
        <v>6744.239889256198</v>
      </c>
      <c r="F32" s="97" t="s">
        <v>16</v>
      </c>
      <c r="G32" s="98"/>
      <c r="H32" s="113"/>
      <c r="I32" s="100" t="s">
        <v>29</v>
      </c>
      <c r="J32" s="101"/>
      <c r="K32" s="101"/>
      <c r="L32" s="102" t="e">
        <f>SUM(L22:L31)</f>
        <v>#REF!</v>
      </c>
      <c r="M32" s="100"/>
    </row>
    <row r="33" ht="20.25" customHeight="1">
      <c r="A33" s="114" t="s">
        <v>228</v>
      </c>
    </row>
    <row r="34" ht="20.25" customHeight="1">
      <c r="A34" s="2" t="s">
        <v>229</v>
      </c>
    </row>
    <row r="35" ht="20.25" customHeight="1">
      <c r="A35" s="2" t="s">
        <v>230</v>
      </c>
    </row>
    <row r="36" ht="20.25" customHeight="1"/>
    <row r="37" ht="20.25" customHeight="1"/>
    <row r="38" ht="20.25" customHeight="1"/>
    <row r="39" spans="1:7" s="5" customFormat="1" ht="20.25" customHeight="1">
      <c r="A39" s="2"/>
      <c r="B39" s="2"/>
      <c r="C39" s="2"/>
      <c r="D39" s="2"/>
      <c r="E39" s="103"/>
      <c r="F39" s="2"/>
      <c r="G39" s="2"/>
    </row>
    <row r="40" spans="1:7" s="5" customFormat="1" ht="20.25" customHeight="1">
      <c r="A40" s="2"/>
      <c r="B40" s="2"/>
      <c r="C40" s="2"/>
      <c r="D40" s="2"/>
      <c r="E40" s="103"/>
      <c r="F40" s="2"/>
      <c r="G40" s="2"/>
    </row>
    <row r="41" ht="20.25" customHeight="1"/>
    <row r="42" ht="20.25" customHeight="1"/>
    <row r="43" spans="1:7" s="5" customFormat="1" ht="20.25" customHeight="1">
      <c r="A43" s="2"/>
      <c r="B43" s="2"/>
      <c r="C43" s="2"/>
      <c r="D43" s="2"/>
      <c r="E43" s="103"/>
      <c r="F43" s="2"/>
      <c r="G43" s="2"/>
    </row>
    <row r="44" ht="20.25" customHeight="1"/>
    <row r="45" ht="20.25" customHeight="1"/>
    <row r="46" spans="1:7" s="5" customFormat="1" ht="20.25" customHeight="1">
      <c r="A46" s="2"/>
      <c r="B46" s="2"/>
      <c r="C46" s="2"/>
      <c r="D46" s="2"/>
      <c r="E46" s="103"/>
      <c r="F46" s="2"/>
      <c r="G46" s="2"/>
    </row>
    <row r="47" ht="20.25" customHeight="1"/>
    <row r="48" ht="20.25" customHeight="1"/>
    <row r="49" ht="20.25" customHeight="1"/>
    <row r="50" ht="20.25" customHeight="1"/>
    <row r="51" ht="20.25" customHeight="1"/>
    <row r="52" ht="23.25" customHeight="1"/>
    <row r="53" spans="1:242" s="111" customFormat="1" ht="23.25" customHeight="1">
      <c r="A53" s="2"/>
      <c r="B53" s="2"/>
      <c r="C53" s="2"/>
      <c r="D53" s="2"/>
      <c r="E53" s="103"/>
      <c r="F53" s="2"/>
      <c r="G53" s="2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</row>
    <row r="54" spans="8:242" ht="21.75" customHeight="1"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</row>
    <row r="55" spans="8:242" ht="21.75" customHeight="1"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</row>
    <row r="56" spans="8:242" ht="21.75" customHeight="1"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</row>
    <row r="57" spans="8:242" ht="21.75" customHeight="1"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</row>
    <row r="58" ht="21.75" customHeight="1"/>
    <row r="59" ht="21.75" customHeight="1"/>
    <row r="60" ht="21.75" customHeight="1"/>
    <row r="61" ht="18.75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19.5" customHeight="1"/>
    <row r="69" ht="19.5" customHeight="1"/>
    <row r="70" ht="19.5" customHeight="1"/>
    <row r="71" ht="19.5" customHeight="1"/>
    <row r="72" ht="21.75" customHeight="1"/>
    <row r="73" ht="21.75" customHeight="1"/>
    <row r="74" ht="21.75" customHeight="1"/>
    <row r="75" ht="21.75" customHeight="1"/>
    <row r="76" spans="1:7" s="5" customFormat="1" ht="18.75">
      <c r="A76" s="2"/>
      <c r="B76" s="2"/>
      <c r="C76" s="2"/>
      <c r="D76" s="2"/>
      <c r="E76" s="103"/>
      <c r="F76" s="2"/>
      <c r="G76" s="2"/>
    </row>
    <row r="77" spans="1:7" s="5" customFormat="1" ht="21.75" customHeight="1">
      <c r="A77" s="2"/>
      <c r="B77" s="2"/>
      <c r="C77" s="2"/>
      <c r="D77" s="2"/>
      <c r="E77" s="103"/>
      <c r="F77" s="2"/>
      <c r="G77" s="2"/>
    </row>
    <row r="78" ht="21.75" customHeight="1"/>
    <row r="79" spans="1:7" s="5" customFormat="1" ht="18.75">
      <c r="A79" s="2"/>
      <c r="B79" s="2"/>
      <c r="C79" s="2"/>
      <c r="D79" s="2"/>
      <c r="E79" s="103"/>
      <c r="F79" s="2"/>
      <c r="G79" s="2"/>
    </row>
    <row r="80" ht="21.75" customHeight="1"/>
    <row r="81" ht="18.75"/>
    <row r="82" spans="1:7" s="5" customFormat="1" ht="18.75">
      <c r="A82" s="2"/>
      <c r="B82" s="2"/>
      <c r="C82" s="2"/>
      <c r="D82" s="2"/>
      <c r="E82" s="103"/>
      <c r="F82" s="2"/>
      <c r="G82" s="2"/>
    </row>
    <row r="83" ht="18.75"/>
    <row r="84" ht="18.75"/>
    <row r="85" ht="21.75" customHeight="1"/>
    <row r="86" ht="21.75" customHeight="1"/>
    <row r="87" ht="18.75"/>
    <row r="88" ht="18.75"/>
    <row r="89" ht="23.25" customHeight="1"/>
    <row r="90" spans="1:242" s="111" customFormat="1" ht="23.25" customHeight="1">
      <c r="A90" s="2"/>
      <c r="B90" s="2"/>
      <c r="C90" s="2"/>
      <c r="D90" s="2"/>
      <c r="E90" s="103"/>
      <c r="F90" s="2"/>
      <c r="G90" s="2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  <c r="GK90" s="110"/>
      <c r="GL90" s="110"/>
      <c r="GM90" s="110"/>
      <c r="GN90" s="110"/>
      <c r="GO90" s="110"/>
      <c r="GP90" s="110"/>
      <c r="GQ90" s="110"/>
      <c r="GR90" s="110"/>
      <c r="GS90" s="110"/>
      <c r="GT90" s="110"/>
      <c r="GU90" s="110"/>
      <c r="GV90" s="110"/>
      <c r="GW90" s="110"/>
      <c r="GX90" s="110"/>
      <c r="GY90" s="110"/>
      <c r="GZ90" s="110"/>
      <c r="HA90" s="110"/>
      <c r="HB90" s="110"/>
      <c r="HC90" s="110"/>
      <c r="HD90" s="110"/>
      <c r="HE90" s="110"/>
      <c r="HF90" s="110"/>
      <c r="HG90" s="110"/>
      <c r="HH90" s="110"/>
      <c r="HI90" s="110"/>
      <c r="HJ90" s="110"/>
      <c r="HK90" s="110"/>
      <c r="HL90" s="110"/>
      <c r="HM90" s="110"/>
      <c r="HN90" s="110"/>
      <c r="HO90" s="110"/>
      <c r="HP90" s="110"/>
      <c r="HQ90" s="110"/>
      <c r="HR90" s="110"/>
      <c r="HS90" s="110"/>
      <c r="HT90" s="110"/>
      <c r="HU90" s="110"/>
      <c r="HV90" s="110"/>
      <c r="HW90" s="110"/>
      <c r="HX90" s="110"/>
      <c r="HY90" s="110"/>
      <c r="HZ90" s="110"/>
      <c r="IA90" s="110"/>
      <c r="IB90" s="110"/>
      <c r="IC90" s="110"/>
      <c r="ID90" s="110"/>
      <c r="IE90" s="110"/>
      <c r="IF90" s="110"/>
      <c r="IG90" s="110"/>
      <c r="IH90" s="110"/>
    </row>
    <row r="91" spans="8:242" ht="21.75" customHeight="1"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</row>
    <row r="92" spans="8:242" ht="21.75" customHeight="1"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</row>
    <row r="93" spans="8:242" ht="21.75" customHeight="1"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</row>
    <row r="94" spans="8:242" ht="21.75" customHeight="1"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</row>
    <row r="95" ht="21.75" customHeight="1"/>
    <row r="96" ht="21.75" customHeight="1"/>
    <row r="97" ht="21.75" customHeight="1"/>
    <row r="98" ht="18.75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19.5" customHeight="1"/>
    <row r="106" ht="19.5" customHeight="1"/>
    <row r="107" ht="19.5" customHeight="1"/>
    <row r="108" ht="19.5" customHeight="1"/>
    <row r="109" ht="21.75" customHeight="1"/>
    <row r="110" ht="21.75" customHeight="1"/>
    <row r="111" ht="21.75" customHeight="1"/>
    <row r="112" ht="21.75" customHeight="1"/>
    <row r="113" spans="1:7" s="5" customFormat="1" ht="18.75">
      <c r="A113" s="2"/>
      <c r="B113" s="2"/>
      <c r="C113" s="2"/>
      <c r="D113" s="2"/>
      <c r="E113" s="103"/>
      <c r="F113" s="2"/>
      <c r="G113" s="2"/>
    </row>
    <row r="114" spans="1:7" s="5" customFormat="1" ht="21.75" customHeight="1">
      <c r="A114" s="2"/>
      <c r="B114" s="2"/>
      <c r="C114" s="2"/>
      <c r="D114" s="2"/>
      <c r="E114" s="103"/>
      <c r="F114" s="2"/>
      <c r="G114" s="2"/>
    </row>
    <row r="115" ht="21.75" customHeight="1"/>
    <row r="116" spans="1:7" s="5" customFormat="1" ht="18.75">
      <c r="A116" s="2"/>
      <c r="B116" s="2"/>
      <c r="C116" s="2"/>
      <c r="D116" s="2"/>
      <c r="E116" s="103"/>
      <c r="F116" s="2"/>
      <c r="G116" s="2"/>
    </row>
    <row r="117" ht="21.75" customHeight="1"/>
    <row r="118" ht="18.75"/>
    <row r="119" spans="1:7" s="5" customFormat="1" ht="18.75">
      <c r="A119" s="2"/>
      <c r="B119" s="2"/>
      <c r="C119" s="2"/>
      <c r="D119" s="2"/>
      <c r="E119" s="103"/>
      <c r="F119" s="2"/>
      <c r="G119" s="2"/>
    </row>
    <row r="120" ht="18.75"/>
    <row r="121" ht="18.75"/>
    <row r="122" ht="21.75" customHeight="1"/>
    <row r="123" ht="21.75" customHeight="1"/>
    <row r="124" ht="18.75"/>
    <row r="125" ht="18.75"/>
    <row r="126" ht="23.25" customHeight="1"/>
    <row r="127" spans="1:242" s="111" customFormat="1" ht="23.25" customHeight="1">
      <c r="A127" s="2"/>
      <c r="B127" s="2"/>
      <c r="C127" s="2"/>
      <c r="D127" s="2"/>
      <c r="E127" s="103"/>
      <c r="F127" s="2"/>
      <c r="G127" s="2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10"/>
      <c r="DX127" s="110"/>
      <c r="DY127" s="110"/>
      <c r="DZ127" s="110"/>
      <c r="EA127" s="110"/>
      <c r="EB127" s="110"/>
      <c r="EC127" s="110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S127" s="110"/>
      <c r="FT127" s="110"/>
      <c r="FU127" s="110"/>
      <c r="FV127" s="110"/>
      <c r="FW127" s="110"/>
      <c r="FX127" s="110"/>
      <c r="FY127" s="110"/>
      <c r="FZ127" s="110"/>
      <c r="GA127" s="110"/>
      <c r="GB127" s="110"/>
      <c r="GC127" s="110"/>
      <c r="GD127" s="110"/>
      <c r="GE127" s="110"/>
      <c r="GF127" s="110"/>
      <c r="GG127" s="110"/>
      <c r="GH127" s="110"/>
      <c r="GI127" s="110"/>
      <c r="GJ127" s="110"/>
      <c r="GK127" s="110"/>
      <c r="GL127" s="110"/>
      <c r="GM127" s="110"/>
      <c r="GN127" s="110"/>
      <c r="GO127" s="110"/>
      <c r="GP127" s="110"/>
      <c r="GQ127" s="110"/>
      <c r="GR127" s="110"/>
      <c r="GS127" s="110"/>
      <c r="GT127" s="110"/>
      <c r="GU127" s="110"/>
      <c r="GV127" s="110"/>
      <c r="GW127" s="110"/>
      <c r="GX127" s="110"/>
      <c r="GY127" s="110"/>
      <c r="GZ127" s="110"/>
      <c r="HA127" s="110"/>
      <c r="HB127" s="110"/>
      <c r="HC127" s="110"/>
      <c r="HD127" s="110"/>
      <c r="HE127" s="110"/>
      <c r="HF127" s="110"/>
      <c r="HG127" s="110"/>
      <c r="HH127" s="110"/>
      <c r="HI127" s="110"/>
      <c r="HJ127" s="110"/>
      <c r="HK127" s="110"/>
      <c r="HL127" s="110"/>
      <c r="HM127" s="110"/>
      <c r="HN127" s="110"/>
      <c r="HO127" s="110"/>
      <c r="HP127" s="110"/>
      <c r="HQ127" s="110"/>
      <c r="HR127" s="110"/>
      <c r="HS127" s="110"/>
      <c r="HT127" s="110"/>
      <c r="HU127" s="110"/>
      <c r="HV127" s="110"/>
      <c r="HW127" s="110"/>
      <c r="HX127" s="110"/>
      <c r="HY127" s="110"/>
      <c r="HZ127" s="110"/>
      <c r="IA127" s="110"/>
      <c r="IB127" s="110"/>
      <c r="IC127" s="110"/>
      <c r="ID127" s="110"/>
      <c r="IE127" s="110"/>
      <c r="IF127" s="110"/>
      <c r="IG127" s="110"/>
      <c r="IH127" s="110"/>
    </row>
    <row r="128" spans="8:242" ht="21.75" customHeight="1"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</row>
    <row r="129" spans="8:242" ht="21.75" customHeight="1"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</row>
    <row r="130" spans="8:242" ht="21.75" customHeight="1"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</row>
    <row r="131" spans="8:242" ht="21.75" customHeight="1"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</row>
    <row r="132" ht="21.75" customHeight="1"/>
    <row r="133" ht="21.75" customHeight="1"/>
    <row r="134" ht="21.75" customHeight="1"/>
    <row r="135" ht="18.75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19.5" customHeight="1"/>
    <row r="143" ht="19.5" customHeight="1"/>
    <row r="144" ht="19.5" customHeight="1"/>
    <row r="145" ht="19.5" customHeight="1"/>
    <row r="146" ht="21.75" customHeight="1"/>
    <row r="147" ht="21.75" customHeight="1"/>
    <row r="148" ht="21.75" customHeight="1"/>
    <row r="149" ht="21.75" customHeight="1"/>
    <row r="150" spans="1:7" s="5" customFormat="1" ht="18.75">
      <c r="A150" s="2"/>
      <c r="B150" s="2"/>
      <c r="C150" s="2"/>
      <c r="D150" s="2"/>
      <c r="E150" s="103"/>
      <c r="F150" s="2"/>
      <c r="G150" s="2"/>
    </row>
    <row r="151" spans="1:7" s="5" customFormat="1" ht="21.75" customHeight="1">
      <c r="A151" s="2"/>
      <c r="B151" s="2"/>
      <c r="C151" s="2"/>
      <c r="D151" s="2"/>
      <c r="E151" s="103"/>
      <c r="F151" s="2"/>
      <c r="G151" s="2"/>
    </row>
    <row r="152" ht="21.75" customHeight="1"/>
    <row r="153" spans="1:7" s="5" customFormat="1" ht="18.75">
      <c r="A153" s="2"/>
      <c r="B153" s="2"/>
      <c r="C153" s="2"/>
      <c r="D153" s="2"/>
      <c r="E153" s="103"/>
      <c r="F153" s="2"/>
      <c r="G153" s="2"/>
    </row>
    <row r="154" ht="21.75" customHeight="1"/>
    <row r="155" ht="18.75"/>
    <row r="156" spans="1:7" s="5" customFormat="1" ht="18.75">
      <c r="A156" s="2"/>
      <c r="B156" s="2"/>
      <c r="C156" s="2"/>
      <c r="D156" s="2"/>
      <c r="E156" s="103"/>
      <c r="F156" s="2"/>
      <c r="G156" s="2"/>
    </row>
    <row r="157" ht="18.75"/>
    <row r="158" ht="18.75"/>
    <row r="159" ht="21.75" customHeight="1"/>
    <row r="160" ht="21.75" customHeight="1"/>
    <row r="161" ht="18.75"/>
    <row r="162" ht="18.75"/>
    <row r="163" ht="23.25" customHeight="1"/>
    <row r="164" spans="1:242" s="111" customFormat="1" ht="23.25" customHeight="1">
      <c r="A164" s="2"/>
      <c r="B164" s="2"/>
      <c r="C164" s="2"/>
      <c r="D164" s="2"/>
      <c r="E164" s="103"/>
      <c r="F164" s="2"/>
      <c r="G164" s="2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  <c r="DI164" s="110"/>
      <c r="DJ164" s="110"/>
      <c r="DK164" s="110"/>
      <c r="DL164" s="110"/>
      <c r="DM164" s="110"/>
      <c r="DN164" s="110"/>
      <c r="DO164" s="110"/>
      <c r="DP164" s="110"/>
      <c r="DQ164" s="110"/>
      <c r="DR164" s="110"/>
      <c r="DS164" s="110"/>
      <c r="DT164" s="110"/>
      <c r="DU164" s="110"/>
      <c r="DV164" s="110"/>
      <c r="DW164" s="110"/>
      <c r="DX164" s="110"/>
      <c r="DY164" s="110"/>
      <c r="DZ164" s="110"/>
      <c r="EA164" s="110"/>
      <c r="EB164" s="110"/>
      <c r="EC164" s="110"/>
      <c r="ED164" s="110"/>
      <c r="EE164" s="110"/>
      <c r="EF164" s="110"/>
      <c r="EG164" s="110"/>
      <c r="EH164" s="110"/>
      <c r="EI164" s="110"/>
      <c r="EJ164" s="110"/>
      <c r="EK164" s="110"/>
      <c r="EL164" s="110"/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0"/>
      <c r="FG164" s="110"/>
      <c r="FH164" s="110"/>
      <c r="FI164" s="110"/>
      <c r="FJ164" s="110"/>
      <c r="FK164" s="110"/>
      <c r="FL164" s="110"/>
      <c r="FM164" s="110"/>
      <c r="FN164" s="110"/>
      <c r="FO164" s="110"/>
      <c r="FP164" s="110"/>
      <c r="FQ164" s="110"/>
      <c r="FR164" s="110"/>
      <c r="FS164" s="110"/>
      <c r="FT164" s="110"/>
      <c r="FU164" s="110"/>
      <c r="FV164" s="110"/>
      <c r="FW164" s="110"/>
      <c r="FX164" s="110"/>
      <c r="FY164" s="110"/>
      <c r="FZ164" s="110"/>
      <c r="GA164" s="110"/>
      <c r="GB164" s="110"/>
      <c r="GC164" s="110"/>
      <c r="GD164" s="110"/>
      <c r="GE164" s="110"/>
      <c r="GF164" s="110"/>
      <c r="GG164" s="110"/>
      <c r="GH164" s="110"/>
      <c r="GI164" s="110"/>
      <c r="GJ164" s="110"/>
      <c r="GK164" s="110"/>
      <c r="GL164" s="110"/>
      <c r="GM164" s="110"/>
      <c r="GN164" s="110"/>
      <c r="GO164" s="110"/>
      <c r="GP164" s="110"/>
      <c r="GQ164" s="110"/>
      <c r="GR164" s="110"/>
      <c r="GS164" s="110"/>
      <c r="GT164" s="110"/>
      <c r="GU164" s="110"/>
      <c r="GV164" s="110"/>
      <c r="GW164" s="110"/>
      <c r="GX164" s="110"/>
      <c r="GY164" s="110"/>
      <c r="GZ164" s="110"/>
      <c r="HA164" s="110"/>
      <c r="HB164" s="110"/>
      <c r="HC164" s="110"/>
      <c r="HD164" s="110"/>
      <c r="HE164" s="110"/>
      <c r="HF164" s="110"/>
      <c r="HG164" s="110"/>
      <c r="HH164" s="110"/>
      <c r="HI164" s="110"/>
      <c r="HJ164" s="110"/>
      <c r="HK164" s="110"/>
      <c r="HL164" s="110"/>
      <c r="HM164" s="110"/>
      <c r="HN164" s="110"/>
      <c r="HO164" s="110"/>
      <c r="HP164" s="110"/>
      <c r="HQ164" s="110"/>
      <c r="HR164" s="110"/>
      <c r="HS164" s="110"/>
      <c r="HT164" s="110"/>
      <c r="HU164" s="110"/>
      <c r="HV164" s="110"/>
      <c r="HW164" s="110"/>
      <c r="HX164" s="110"/>
      <c r="HY164" s="110"/>
      <c r="HZ164" s="110"/>
      <c r="IA164" s="110"/>
      <c r="IB164" s="110"/>
      <c r="IC164" s="110"/>
      <c r="ID164" s="110"/>
      <c r="IE164" s="110"/>
      <c r="IF164" s="110"/>
      <c r="IG164" s="110"/>
      <c r="IH164" s="110"/>
    </row>
    <row r="165" spans="8:242" ht="21.75" customHeight="1"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</row>
    <row r="166" spans="8:242" ht="21.75" customHeight="1"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</row>
    <row r="167" spans="8:242" ht="21.75" customHeight="1"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57"/>
      <c r="GW167" s="57"/>
      <c r="GX167" s="57"/>
      <c r="GY167" s="57"/>
      <c r="GZ167" s="57"/>
      <c r="HA167" s="57"/>
      <c r="HB167" s="57"/>
      <c r="HC167" s="57"/>
      <c r="HD167" s="57"/>
      <c r="HE167" s="57"/>
      <c r="HF167" s="57"/>
      <c r="HG167" s="57"/>
      <c r="HH167" s="57"/>
      <c r="HI167" s="57"/>
      <c r="HJ167" s="57"/>
      <c r="HK167" s="57"/>
      <c r="HL167" s="57"/>
      <c r="HM167" s="57"/>
      <c r="HN167" s="57"/>
      <c r="HO167" s="57"/>
      <c r="HP167" s="57"/>
      <c r="HQ167" s="57"/>
      <c r="HR167" s="57"/>
      <c r="HS167" s="57"/>
      <c r="HT167" s="57"/>
      <c r="HU167" s="57"/>
      <c r="HV167" s="57"/>
      <c r="HW167" s="57"/>
      <c r="HX167" s="57"/>
      <c r="HY167" s="57"/>
      <c r="HZ167" s="57"/>
      <c r="IA167" s="57"/>
      <c r="IB167" s="57"/>
      <c r="IC167" s="57"/>
      <c r="ID167" s="57"/>
      <c r="IE167" s="57"/>
      <c r="IF167" s="57"/>
      <c r="IG167" s="57"/>
      <c r="IH167" s="57"/>
    </row>
    <row r="168" spans="8:242" ht="21.75" customHeight="1"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57"/>
      <c r="GW168" s="57"/>
      <c r="GX168" s="57"/>
      <c r="GY168" s="57"/>
      <c r="GZ168" s="57"/>
      <c r="HA168" s="57"/>
      <c r="HB168" s="57"/>
      <c r="HC168" s="57"/>
      <c r="HD168" s="57"/>
      <c r="HE168" s="57"/>
      <c r="HF168" s="57"/>
      <c r="HG168" s="57"/>
      <c r="HH168" s="57"/>
      <c r="HI168" s="57"/>
      <c r="HJ168" s="57"/>
      <c r="HK168" s="57"/>
      <c r="HL168" s="57"/>
      <c r="HM168" s="57"/>
      <c r="HN168" s="57"/>
      <c r="HO168" s="57"/>
      <c r="HP168" s="57"/>
      <c r="HQ168" s="57"/>
      <c r="HR168" s="57"/>
      <c r="HS168" s="57"/>
      <c r="HT168" s="57"/>
      <c r="HU168" s="57"/>
      <c r="HV168" s="57"/>
      <c r="HW168" s="57"/>
      <c r="HX168" s="57"/>
      <c r="HY168" s="57"/>
      <c r="HZ168" s="57"/>
      <c r="IA168" s="57"/>
      <c r="IB168" s="57"/>
      <c r="IC168" s="57"/>
      <c r="ID168" s="57"/>
      <c r="IE168" s="57"/>
      <c r="IF168" s="57"/>
      <c r="IG168" s="57"/>
      <c r="IH168" s="57"/>
    </row>
    <row r="169" ht="21.75" customHeight="1"/>
    <row r="170" ht="21.75" customHeight="1"/>
    <row r="171" ht="21.75" customHeight="1"/>
    <row r="172" ht="18.75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19.5" customHeight="1"/>
    <row r="180" ht="19.5" customHeight="1"/>
    <row r="181" ht="19.5" customHeight="1"/>
    <row r="182" ht="19.5" customHeight="1"/>
    <row r="183" ht="21.75" customHeight="1"/>
    <row r="184" ht="21.75" customHeight="1"/>
    <row r="185" ht="21.75" customHeight="1"/>
    <row r="186" ht="21.75" customHeight="1"/>
    <row r="187" spans="1:7" s="5" customFormat="1" ht="18.75">
      <c r="A187" s="2"/>
      <c r="B187" s="2"/>
      <c r="C187" s="2"/>
      <c r="D187" s="2"/>
      <c r="E187" s="103"/>
      <c r="F187" s="2"/>
      <c r="G187" s="2"/>
    </row>
    <row r="188" spans="1:7" s="5" customFormat="1" ht="21.75" customHeight="1">
      <c r="A188" s="2"/>
      <c r="B188" s="2"/>
      <c r="C188" s="2"/>
      <c r="D188" s="2"/>
      <c r="E188" s="103"/>
      <c r="F188" s="2"/>
      <c r="G188" s="2"/>
    </row>
    <row r="189" ht="21.75" customHeight="1"/>
    <row r="190" spans="1:7" s="5" customFormat="1" ht="18.75">
      <c r="A190" s="2"/>
      <c r="B190" s="2"/>
      <c r="C190" s="2"/>
      <c r="D190" s="2"/>
      <c r="E190" s="103"/>
      <c r="F190" s="2"/>
      <c r="G190" s="2"/>
    </row>
    <row r="191" ht="21.75" customHeight="1"/>
    <row r="192" ht="18.75"/>
    <row r="193" spans="1:7" s="5" customFormat="1" ht="18.75">
      <c r="A193" s="2"/>
      <c r="B193" s="2"/>
      <c r="C193" s="2"/>
      <c r="D193" s="2"/>
      <c r="E193" s="103"/>
      <c r="F193" s="2"/>
      <c r="G193" s="2"/>
    </row>
    <row r="194" ht="18.75"/>
    <row r="195" ht="18.75"/>
    <row r="196" ht="21.75" customHeight="1"/>
    <row r="197" ht="21.75" customHeight="1"/>
    <row r="198" ht="18.75"/>
    <row r="199" ht="18.75"/>
    <row r="200" ht="23.25" customHeight="1"/>
    <row r="201" spans="1:242" s="111" customFormat="1" ht="23.25" customHeight="1">
      <c r="A201" s="2"/>
      <c r="B201" s="2"/>
      <c r="C201" s="2"/>
      <c r="D201" s="2"/>
      <c r="E201" s="103"/>
      <c r="F201" s="2"/>
      <c r="G201" s="2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0"/>
      <c r="CF201" s="110"/>
      <c r="CG201" s="110"/>
      <c r="CH201" s="110"/>
      <c r="CI201" s="110"/>
      <c r="CJ201" s="110"/>
      <c r="CK201" s="110"/>
      <c r="CL201" s="110"/>
      <c r="CM201" s="110"/>
      <c r="CN201" s="110"/>
      <c r="CO201" s="110"/>
      <c r="CP201" s="110"/>
      <c r="CQ201" s="110"/>
      <c r="CR201" s="110"/>
      <c r="CS201" s="110"/>
      <c r="CT201" s="110"/>
      <c r="CU201" s="110"/>
      <c r="CV201" s="110"/>
      <c r="CW201" s="110"/>
      <c r="CX201" s="110"/>
      <c r="CY201" s="110"/>
      <c r="CZ201" s="110"/>
      <c r="DA201" s="110"/>
      <c r="DB201" s="110"/>
      <c r="DC201" s="110"/>
      <c r="DD201" s="110"/>
      <c r="DE201" s="110"/>
      <c r="DF201" s="110"/>
      <c r="DG201" s="110"/>
      <c r="DH201" s="110"/>
      <c r="DI201" s="110"/>
      <c r="DJ201" s="110"/>
      <c r="DK201" s="110"/>
      <c r="DL201" s="110"/>
      <c r="DM201" s="110"/>
      <c r="DN201" s="110"/>
      <c r="DO201" s="110"/>
      <c r="DP201" s="110"/>
      <c r="DQ201" s="110"/>
      <c r="DR201" s="110"/>
      <c r="DS201" s="110"/>
      <c r="DT201" s="110"/>
      <c r="DU201" s="110"/>
      <c r="DV201" s="110"/>
      <c r="DW201" s="110"/>
      <c r="DX201" s="110"/>
      <c r="DY201" s="110"/>
      <c r="DZ201" s="110"/>
      <c r="EA201" s="110"/>
      <c r="EB201" s="110"/>
      <c r="EC201" s="110"/>
      <c r="ED201" s="110"/>
      <c r="EE201" s="110"/>
      <c r="EF201" s="110"/>
      <c r="EG201" s="110"/>
      <c r="EH201" s="110"/>
      <c r="EI201" s="110"/>
      <c r="EJ201" s="110"/>
      <c r="EK201" s="110"/>
      <c r="EL201" s="110"/>
      <c r="EM201" s="110"/>
      <c r="EN201" s="110"/>
      <c r="EO201" s="110"/>
      <c r="EP201" s="110"/>
      <c r="EQ201" s="110"/>
      <c r="ER201" s="110"/>
      <c r="ES201" s="110"/>
      <c r="ET201" s="110"/>
      <c r="EU201" s="110"/>
      <c r="EV201" s="110"/>
      <c r="EW201" s="110"/>
      <c r="EX201" s="110"/>
      <c r="EY201" s="110"/>
      <c r="EZ201" s="110"/>
      <c r="FA201" s="110"/>
      <c r="FB201" s="110"/>
      <c r="FC201" s="110"/>
      <c r="FD201" s="110"/>
      <c r="FE201" s="110"/>
      <c r="FF201" s="110"/>
      <c r="FG201" s="110"/>
      <c r="FH201" s="110"/>
      <c r="FI201" s="110"/>
      <c r="FJ201" s="110"/>
      <c r="FK201" s="110"/>
      <c r="FL201" s="110"/>
      <c r="FM201" s="110"/>
      <c r="FN201" s="110"/>
      <c r="FO201" s="110"/>
      <c r="FP201" s="110"/>
      <c r="FQ201" s="110"/>
      <c r="FR201" s="110"/>
      <c r="FS201" s="110"/>
      <c r="FT201" s="110"/>
      <c r="FU201" s="110"/>
      <c r="FV201" s="110"/>
      <c r="FW201" s="110"/>
      <c r="FX201" s="110"/>
      <c r="FY201" s="110"/>
      <c r="FZ201" s="110"/>
      <c r="GA201" s="110"/>
      <c r="GB201" s="110"/>
      <c r="GC201" s="110"/>
      <c r="GD201" s="110"/>
      <c r="GE201" s="110"/>
      <c r="GF201" s="110"/>
      <c r="GG201" s="110"/>
      <c r="GH201" s="110"/>
      <c r="GI201" s="110"/>
      <c r="GJ201" s="110"/>
      <c r="GK201" s="110"/>
      <c r="GL201" s="110"/>
      <c r="GM201" s="110"/>
      <c r="GN201" s="110"/>
      <c r="GO201" s="110"/>
      <c r="GP201" s="110"/>
      <c r="GQ201" s="110"/>
      <c r="GR201" s="110"/>
      <c r="GS201" s="110"/>
      <c r="GT201" s="110"/>
      <c r="GU201" s="110"/>
      <c r="GV201" s="110"/>
      <c r="GW201" s="110"/>
      <c r="GX201" s="110"/>
      <c r="GY201" s="110"/>
      <c r="GZ201" s="110"/>
      <c r="HA201" s="110"/>
      <c r="HB201" s="110"/>
      <c r="HC201" s="110"/>
      <c r="HD201" s="110"/>
      <c r="HE201" s="110"/>
      <c r="HF201" s="110"/>
      <c r="HG201" s="110"/>
      <c r="HH201" s="110"/>
      <c r="HI201" s="110"/>
      <c r="HJ201" s="110"/>
      <c r="HK201" s="110"/>
      <c r="HL201" s="110"/>
      <c r="HM201" s="110"/>
      <c r="HN201" s="110"/>
      <c r="HO201" s="110"/>
      <c r="HP201" s="110"/>
      <c r="HQ201" s="110"/>
      <c r="HR201" s="110"/>
      <c r="HS201" s="110"/>
      <c r="HT201" s="110"/>
      <c r="HU201" s="110"/>
      <c r="HV201" s="110"/>
      <c r="HW201" s="110"/>
      <c r="HX201" s="110"/>
      <c r="HY201" s="110"/>
      <c r="HZ201" s="110"/>
      <c r="IA201" s="110"/>
      <c r="IB201" s="110"/>
      <c r="IC201" s="110"/>
      <c r="ID201" s="110"/>
      <c r="IE201" s="110"/>
      <c r="IF201" s="110"/>
      <c r="IG201" s="110"/>
      <c r="IH201" s="110"/>
    </row>
    <row r="202" spans="8:242" ht="21.75" customHeight="1"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  <c r="FL202" s="57"/>
      <c r="FM202" s="57"/>
      <c r="FN202" s="57"/>
      <c r="FO202" s="57"/>
      <c r="FP202" s="57"/>
      <c r="FQ202" s="57"/>
      <c r="FR202" s="57"/>
      <c r="FS202" s="57"/>
      <c r="FT202" s="57"/>
      <c r="FU202" s="57"/>
      <c r="FV202" s="57"/>
      <c r="FW202" s="57"/>
      <c r="FX202" s="57"/>
      <c r="FY202" s="57"/>
      <c r="FZ202" s="57"/>
      <c r="GA202" s="57"/>
      <c r="GB202" s="57"/>
      <c r="GC202" s="57"/>
      <c r="GD202" s="57"/>
      <c r="GE202" s="57"/>
      <c r="GF202" s="57"/>
      <c r="GG202" s="57"/>
      <c r="GH202" s="57"/>
      <c r="GI202" s="57"/>
      <c r="GJ202" s="57"/>
      <c r="GK202" s="57"/>
      <c r="GL202" s="57"/>
      <c r="GM202" s="57"/>
      <c r="GN202" s="57"/>
      <c r="GO202" s="57"/>
      <c r="GP202" s="57"/>
      <c r="GQ202" s="57"/>
      <c r="GR202" s="57"/>
      <c r="GS202" s="57"/>
      <c r="GT202" s="57"/>
      <c r="GU202" s="57"/>
      <c r="GV202" s="57"/>
      <c r="GW202" s="57"/>
      <c r="GX202" s="57"/>
      <c r="GY202" s="57"/>
      <c r="GZ202" s="57"/>
      <c r="HA202" s="57"/>
      <c r="HB202" s="57"/>
      <c r="HC202" s="57"/>
      <c r="HD202" s="57"/>
      <c r="HE202" s="57"/>
      <c r="HF202" s="57"/>
      <c r="HG202" s="57"/>
      <c r="HH202" s="57"/>
      <c r="HI202" s="57"/>
      <c r="HJ202" s="57"/>
      <c r="HK202" s="57"/>
      <c r="HL202" s="57"/>
      <c r="HM202" s="57"/>
      <c r="HN202" s="57"/>
      <c r="HO202" s="57"/>
      <c r="HP202" s="57"/>
      <c r="HQ202" s="57"/>
      <c r="HR202" s="57"/>
      <c r="HS202" s="57"/>
      <c r="HT202" s="57"/>
      <c r="HU202" s="57"/>
      <c r="HV202" s="57"/>
      <c r="HW202" s="57"/>
      <c r="HX202" s="57"/>
      <c r="HY202" s="57"/>
      <c r="HZ202" s="57"/>
      <c r="IA202" s="57"/>
      <c r="IB202" s="57"/>
      <c r="IC202" s="57"/>
      <c r="ID202" s="57"/>
      <c r="IE202" s="57"/>
      <c r="IF202" s="57"/>
      <c r="IG202" s="57"/>
      <c r="IH202" s="57"/>
    </row>
    <row r="203" spans="8:242" ht="21.75" customHeight="1"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  <c r="GA203" s="57"/>
      <c r="GB203" s="57"/>
      <c r="GC203" s="57"/>
      <c r="GD203" s="57"/>
      <c r="GE203" s="57"/>
      <c r="GF203" s="57"/>
      <c r="GG203" s="57"/>
      <c r="GH203" s="57"/>
      <c r="GI203" s="57"/>
      <c r="GJ203" s="57"/>
      <c r="GK203" s="57"/>
      <c r="GL203" s="57"/>
      <c r="GM203" s="57"/>
      <c r="GN203" s="57"/>
      <c r="GO203" s="57"/>
      <c r="GP203" s="57"/>
      <c r="GQ203" s="57"/>
      <c r="GR203" s="57"/>
      <c r="GS203" s="57"/>
      <c r="GT203" s="57"/>
      <c r="GU203" s="57"/>
      <c r="GV203" s="57"/>
      <c r="GW203" s="57"/>
      <c r="GX203" s="57"/>
      <c r="GY203" s="57"/>
      <c r="GZ203" s="57"/>
      <c r="HA203" s="57"/>
      <c r="HB203" s="57"/>
      <c r="HC203" s="57"/>
      <c r="HD203" s="57"/>
      <c r="HE203" s="57"/>
      <c r="HF203" s="57"/>
      <c r="HG203" s="57"/>
      <c r="HH203" s="57"/>
      <c r="HI203" s="57"/>
      <c r="HJ203" s="57"/>
      <c r="HK203" s="57"/>
      <c r="HL203" s="57"/>
      <c r="HM203" s="57"/>
      <c r="HN203" s="57"/>
      <c r="HO203" s="57"/>
      <c r="HP203" s="57"/>
      <c r="HQ203" s="57"/>
      <c r="HR203" s="57"/>
      <c r="HS203" s="57"/>
      <c r="HT203" s="57"/>
      <c r="HU203" s="57"/>
      <c r="HV203" s="57"/>
      <c r="HW203" s="57"/>
      <c r="HX203" s="57"/>
      <c r="HY203" s="57"/>
      <c r="HZ203" s="57"/>
      <c r="IA203" s="57"/>
      <c r="IB203" s="57"/>
      <c r="IC203" s="57"/>
      <c r="ID203" s="57"/>
      <c r="IE203" s="57"/>
      <c r="IF203" s="57"/>
      <c r="IG203" s="57"/>
      <c r="IH203" s="57"/>
    </row>
    <row r="204" spans="8:242" ht="21.75" customHeight="1"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  <c r="GA204" s="57"/>
      <c r="GB204" s="57"/>
      <c r="GC204" s="57"/>
      <c r="GD204" s="57"/>
      <c r="GE204" s="57"/>
      <c r="GF204" s="57"/>
      <c r="GG204" s="57"/>
      <c r="GH204" s="57"/>
      <c r="GI204" s="57"/>
      <c r="GJ204" s="57"/>
      <c r="GK204" s="57"/>
      <c r="GL204" s="57"/>
      <c r="GM204" s="57"/>
      <c r="GN204" s="57"/>
      <c r="GO204" s="57"/>
      <c r="GP204" s="57"/>
      <c r="GQ204" s="57"/>
      <c r="GR204" s="57"/>
      <c r="GS204" s="57"/>
      <c r="GT204" s="57"/>
      <c r="GU204" s="57"/>
      <c r="GV204" s="57"/>
      <c r="GW204" s="57"/>
      <c r="GX204" s="57"/>
      <c r="GY204" s="57"/>
      <c r="GZ204" s="57"/>
      <c r="HA204" s="57"/>
      <c r="HB204" s="57"/>
      <c r="HC204" s="57"/>
      <c r="HD204" s="57"/>
      <c r="HE204" s="57"/>
      <c r="HF204" s="57"/>
      <c r="HG204" s="57"/>
      <c r="HH204" s="57"/>
      <c r="HI204" s="57"/>
      <c r="HJ204" s="57"/>
      <c r="HK204" s="57"/>
      <c r="HL204" s="57"/>
      <c r="HM204" s="57"/>
      <c r="HN204" s="57"/>
      <c r="HO204" s="57"/>
      <c r="HP204" s="57"/>
      <c r="HQ204" s="57"/>
      <c r="HR204" s="57"/>
      <c r="HS204" s="57"/>
      <c r="HT204" s="57"/>
      <c r="HU204" s="57"/>
      <c r="HV204" s="57"/>
      <c r="HW204" s="57"/>
      <c r="HX204" s="57"/>
      <c r="HY204" s="57"/>
      <c r="HZ204" s="57"/>
      <c r="IA204" s="57"/>
      <c r="IB204" s="57"/>
      <c r="IC204" s="57"/>
      <c r="ID204" s="57"/>
      <c r="IE204" s="57"/>
      <c r="IF204" s="57"/>
      <c r="IG204" s="57"/>
      <c r="IH204" s="57"/>
    </row>
    <row r="205" spans="8:242" ht="21.75" customHeight="1"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  <c r="GD205" s="57"/>
      <c r="GE205" s="57"/>
      <c r="GF205" s="57"/>
      <c r="GG205" s="57"/>
      <c r="GH205" s="57"/>
      <c r="GI205" s="57"/>
      <c r="GJ205" s="57"/>
      <c r="GK205" s="57"/>
      <c r="GL205" s="57"/>
      <c r="GM205" s="57"/>
      <c r="GN205" s="57"/>
      <c r="GO205" s="57"/>
      <c r="GP205" s="57"/>
      <c r="GQ205" s="57"/>
      <c r="GR205" s="57"/>
      <c r="GS205" s="57"/>
      <c r="GT205" s="57"/>
      <c r="GU205" s="57"/>
      <c r="GV205" s="57"/>
      <c r="GW205" s="57"/>
      <c r="GX205" s="57"/>
      <c r="GY205" s="57"/>
      <c r="GZ205" s="57"/>
      <c r="HA205" s="57"/>
      <c r="HB205" s="57"/>
      <c r="HC205" s="57"/>
      <c r="HD205" s="57"/>
      <c r="HE205" s="57"/>
      <c r="HF205" s="57"/>
      <c r="HG205" s="57"/>
      <c r="HH205" s="57"/>
      <c r="HI205" s="57"/>
      <c r="HJ205" s="57"/>
      <c r="HK205" s="57"/>
      <c r="HL205" s="57"/>
      <c r="HM205" s="57"/>
      <c r="HN205" s="57"/>
      <c r="HO205" s="57"/>
      <c r="HP205" s="57"/>
      <c r="HQ205" s="57"/>
      <c r="HR205" s="57"/>
      <c r="HS205" s="57"/>
      <c r="HT205" s="57"/>
      <c r="HU205" s="57"/>
      <c r="HV205" s="57"/>
      <c r="HW205" s="57"/>
      <c r="HX205" s="57"/>
      <c r="HY205" s="57"/>
      <c r="HZ205" s="57"/>
      <c r="IA205" s="57"/>
      <c r="IB205" s="57"/>
      <c r="IC205" s="57"/>
      <c r="ID205" s="57"/>
      <c r="IE205" s="57"/>
      <c r="IF205" s="57"/>
      <c r="IG205" s="57"/>
      <c r="IH205" s="57"/>
    </row>
    <row r="206" ht="21.75" customHeight="1"/>
    <row r="207" ht="21.75" customHeight="1"/>
    <row r="208" ht="21.75" customHeight="1"/>
    <row r="209" ht="18.75"/>
    <row r="210" ht="21.75" customHeight="1"/>
    <row r="211" ht="21.75" customHeight="1"/>
    <row r="212" ht="21.75" customHeight="1"/>
    <row r="213" ht="18.75"/>
    <row r="214" ht="18.75"/>
    <row r="215" ht="18.75"/>
    <row r="216" ht="18.75"/>
    <row r="217" ht="18.75"/>
    <row r="218" ht="18.75"/>
    <row r="219" ht="18.75"/>
    <row r="220" ht="21.75" customHeight="1"/>
    <row r="221" ht="21.75" customHeight="1"/>
    <row r="222" ht="21.75" customHeight="1"/>
    <row r="223" ht="21.75" customHeight="1"/>
    <row r="224" spans="1:7" s="5" customFormat="1" ht="18.75">
      <c r="A224" s="2"/>
      <c r="B224" s="2"/>
      <c r="C224" s="2"/>
      <c r="D224" s="2"/>
      <c r="E224" s="103"/>
      <c r="F224" s="2"/>
      <c r="G224" s="2"/>
    </row>
    <row r="225" spans="1:7" s="5" customFormat="1" ht="21.75" customHeight="1">
      <c r="A225" s="2"/>
      <c r="B225" s="2"/>
      <c r="C225" s="2"/>
      <c r="D225" s="2"/>
      <c r="E225" s="103"/>
      <c r="F225" s="2"/>
      <c r="G225" s="2"/>
    </row>
    <row r="226" ht="21.75" customHeight="1"/>
    <row r="227" spans="1:7" s="5" customFormat="1" ht="18.75">
      <c r="A227" s="2"/>
      <c r="B227" s="2"/>
      <c r="C227" s="2"/>
      <c r="D227" s="2"/>
      <c r="E227" s="103"/>
      <c r="F227" s="2"/>
      <c r="G227" s="2"/>
    </row>
    <row r="228" ht="21.75" customHeight="1"/>
    <row r="229" ht="18.75"/>
    <row r="230" spans="1:7" s="5" customFormat="1" ht="18.75">
      <c r="A230" s="2"/>
      <c r="B230" s="2"/>
      <c r="C230" s="2"/>
      <c r="D230" s="2"/>
      <c r="E230" s="103"/>
      <c r="F230" s="2"/>
      <c r="G230" s="2"/>
    </row>
    <row r="231" ht="18.75"/>
    <row r="232" ht="18.75"/>
    <row r="233" ht="21.75" customHeight="1"/>
    <row r="234" ht="21.75" customHeight="1"/>
    <row r="235" ht="18.75"/>
    <row r="236" ht="18.75"/>
    <row r="237" ht="18.75"/>
    <row r="238" ht="18.75" hidden="1"/>
    <row r="239" ht="18.75" hidden="1"/>
    <row r="240" ht="18.75" hidden="1"/>
    <row r="241" ht="18.75" hidden="1"/>
    <row r="242" ht="18.75" hidden="1"/>
    <row r="243" ht="18.75" hidden="1"/>
    <row r="244" ht="18.75" hidden="1"/>
    <row r="245" ht="18.75" hidden="1"/>
    <row r="246" ht="18.75" hidden="1"/>
    <row r="247" ht="18.75" hidden="1"/>
    <row r="248" ht="18.75" hidden="1"/>
    <row r="249" ht="18.75" hidden="1"/>
    <row r="250" ht="18.75" hidden="1"/>
    <row r="251" ht="18.75" hidden="1"/>
    <row r="252" ht="18.75" hidden="1"/>
    <row r="253" ht="18.75" hidden="1"/>
    <row r="254" ht="18.75" hidden="1"/>
    <row r="255" ht="18.75" hidden="1"/>
    <row r="256" ht="18.75" hidden="1"/>
    <row r="257" ht="18.75" hidden="1"/>
    <row r="258" ht="18.75" hidden="1"/>
    <row r="259" ht="18.75" hidden="1"/>
    <row r="260" ht="18.75" hidden="1"/>
    <row r="261" ht="18.75" hidden="1"/>
    <row r="262" ht="18.75" hidden="1"/>
    <row r="263" ht="18.75" hidden="1"/>
    <row r="264" ht="18.75" hidden="1"/>
    <row r="265" ht="18.75" hidden="1"/>
    <row r="266" ht="18.75" hidden="1"/>
    <row r="267" ht="18.75" hidden="1"/>
    <row r="268" ht="18.75" hidden="1"/>
    <row r="269" ht="18.75" hidden="1"/>
    <row r="270" ht="18.75" hidden="1"/>
    <row r="271" ht="18.75" hidden="1"/>
    <row r="272" ht="18.75" hidden="1"/>
    <row r="273" ht="18.75" hidden="1"/>
    <row r="274" ht="18.75" hidden="1"/>
    <row r="275" ht="18.75" hidden="1"/>
    <row r="276" ht="18.75" hidden="1"/>
    <row r="277" ht="18.75" hidden="1"/>
    <row r="278" ht="18.75" hidden="1"/>
    <row r="279" ht="18.75" hidden="1"/>
    <row r="280" ht="18.75" hidden="1"/>
    <row r="281" ht="18.75" hidden="1"/>
    <row r="282" ht="18.75" hidden="1"/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  <row r="569" ht="18.75" hidden="1"/>
    <row r="570" ht="18.75" hidden="1"/>
    <row r="571" ht="18.75" hidden="1"/>
    <row r="572" ht="18.75" hidden="1"/>
    <row r="573" ht="18.75" hidden="1"/>
    <row r="574" ht="18.75" hidden="1"/>
    <row r="575" ht="18.75" hidden="1"/>
    <row r="576" ht="18.75" hidden="1"/>
    <row r="577" ht="18.75" hidden="1"/>
    <row r="578" ht="18.75" hidden="1"/>
    <row r="579" ht="18.75" hidden="1"/>
    <row r="580" ht="18.75" hidden="1"/>
    <row r="581" ht="18.75" hidden="1"/>
    <row r="582" ht="18.75" hidden="1"/>
    <row r="583" ht="18.75" hidden="1"/>
    <row r="584" ht="18.75" hidden="1"/>
    <row r="585" ht="18.75" hidden="1"/>
    <row r="586" ht="18.75" hidden="1"/>
    <row r="587" ht="18.75" hidden="1"/>
    <row r="588" ht="18.75" hidden="1"/>
    <row r="589" ht="18.75" hidden="1"/>
    <row r="590" ht="18.75" hidden="1"/>
    <row r="591" ht="18.75" hidden="1"/>
    <row r="592" ht="18.75" hidden="1"/>
    <row r="593" ht="18.75" hidden="1"/>
    <row r="594" ht="18.75" hidden="1"/>
    <row r="595" ht="18.75" hidden="1"/>
    <row r="596" ht="18.75" hidden="1"/>
    <row r="597" ht="18.75" hidden="1"/>
    <row r="598" ht="18.75" hidden="1"/>
    <row r="599" ht="18.75" hidden="1"/>
    <row r="600" ht="18.75" hidden="1"/>
    <row r="601" ht="18.75" hidden="1"/>
    <row r="602" ht="18.75" hidden="1"/>
    <row r="603" ht="18.75" hidden="1"/>
    <row r="604" ht="18.75" hidden="1"/>
    <row r="605" ht="18.75" hidden="1"/>
    <row r="606" ht="18.75" hidden="1"/>
    <row r="607" ht="18.75" hidden="1"/>
    <row r="608" ht="18.75" hidden="1"/>
    <row r="609" ht="18.75" hidden="1"/>
    <row r="610" ht="18.75" hidden="1"/>
    <row r="611" ht="18.75" hidden="1"/>
    <row r="612" ht="18.75" hidden="1"/>
    <row r="613" ht="18.75" hidden="1"/>
    <row r="614" ht="18.75" hidden="1"/>
    <row r="615" ht="18.75" hidden="1"/>
    <row r="616" ht="18.75" hidden="1"/>
    <row r="617" ht="18.75" hidden="1"/>
    <row r="618" ht="18.75" hidden="1"/>
    <row r="619" ht="18.75" hidden="1"/>
    <row r="620" ht="18.75" hidden="1"/>
    <row r="621" ht="18.75" hidden="1"/>
    <row r="622" ht="18.75" hidden="1"/>
    <row r="623" ht="18.75" hidden="1"/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  <row r="635" ht="18.75" hidden="1"/>
    <row r="636" ht="18.75" hidden="1"/>
    <row r="637" ht="18.75" hidden="1"/>
    <row r="638" ht="18.75" hidden="1"/>
    <row r="639" ht="18.75" hidden="1"/>
    <row r="640" ht="18.75" hidden="1"/>
    <row r="641" ht="18.75" hidden="1"/>
    <row r="642" ht="18.75" hidden="1"/>
    <row r="643" ht="18.75" hidden="1"/>
    <row r="644" ht="18.75" hidden="1"/>
    <row r="645" ht="18.75" hidden="1"/>
    <row r="646" ht="18.75" hidden="1"/>
    <row r="647" ht="18.75" hidden="1"/>
    <row r="648" ht="18.75" hidden="1"/>
    <row r="649" ht="18.75" hidden="1"/>
    <row r="650" ht="18.75" hidden="1"/>
    <row r="651" ht="18.75" hidden="1"/>
    <row r="652" ht="18.75" hidden="1"/>
    <row r="653" ht="18.75" hidden="1"/>
    <row r="654" ht="18.75" hidden="1"/>
    <row r="655" ht="18.75" hidden="1"/>
    <row r="656" ht="18.75" hidden="1"/>
    <row r="657" ht="18.75" hidden="1"/>
    <row r="658" ht="18.75" hidden="1"/>
    <row r="659" ht="18.75" hidden="1"/>
    <row r="660" ht="18.75" hidden="1"/>
    <row r="661" ht="18.75" hidden="1"/>
    <row r="662" ht="18.75" hidden="1"/>
    <row r="663" ht="18.75" hidden="1"/>
    <row r="664" ht="18.75" hidden="1"/>
    <row r="665" ht="18.75" hidden="1"/>
    <row r="666" ht="18.75" hidden="1"/>
    <row r="667" ht="18.75" hidden="1"/>
    <row r="668" ht="18.75" hidden="1"/>
    <row r="669" ht="18.75" hidden="1"/>
    <row r="670" ht="18.75" hidden="1"/>
    <row r="671" ht="18.75" hidden="1"/>
    <row r="672" ht="18.75" hidden="1"/>
    <row r="673" ht="18.75" hidden="1"/>
    <row r="674" ht="18.75" hidden="1"/>
    <row r="675" ht="18.75" hidden="1"/>
    <row r="676" ht="18.75" hidden="1"/>
    <row r="677" ht="18.75" hidden="1"/>
    <row r="678" ht="18.75" hidden="1"/>
    <row r="679" ht="18.75" hidden="1"/>
    <row r="680" ht="18.75" hidden="1"/>
    <row r="681" ht="18.75" hidden="1"/>
    <row r="682" ht="18.75" hidden="1"/>
    <row r="683" ht="18.75" hidden="1"/>
    <row r="684" ht="18.75" hidden="1"/>
    <row r="685" ht="18.75" hidden="1"/>
    <row r="686" ht="18.75" hidden="1"/>
    <row r="687" ht="18.75" hidden="1"/>
    <row r="688" ht="18.75" hidden="1"/>
    <row r="689" ht="18.75" hidden="1"/>
    <row r="690" ht="18.75" hidden="1"/>
    <row r="691" ht="18.75" hidden="1"/>
    <row r="692" ht="18.75" hidden="1"/>
    <row r="693" ht="18.75" hidden="1"/>
    <row r="694" ht="18.75" hidden="1"/>
    <row r="695" ht="18.75" hidden="1"/>
    <row r="696" ht="18.75" hidden="1"/>
    <row r="697" ht="18.75" hidden="1"/>
    <row r="698" ht="18.75" hidden="1"/>
    <row r="699" ht="18.75" hidden="1"/>
    <row r="700" ht="18.75" hidden="1"/>
    <row r="701" ht="18.75" hidden="1"/>
    <row r="702" ht="18.75" hidden="1"/>
    <row r="703" ht="18.75" hidden="1"/>
    <row r="704" ht="18.75" hidden="1"/>
    <row r="705" ht="18.75" hidden="1"/>
    <row r="706" ht="18.75" hidden="1"/>
    <row r="707" ht="18.75" hidden="1"/>
    <row r="708" ht="18.75" hidden="1"/>
    <row r="709" ht="18.75" hidden="1"/>
    <row r="710" ht="18.75" hidden="1"/>
    <row r="711" ht="18.75" hidden="1"/>
    <row r="712" ht="18.75" hidden="1"/>
    <row r="713" ht="18.75" hidden="1"/>
    <row r="714" ht="18.75" hidden="1"/>
    <row r="715" ht="18.75" hidden="1"/>
    <row r="716" ht="18.75" hidden="1"/>
    <row r="717" ht="18.75" hidden="1"/>
    <row r="718" ht="18.75" hidden="1"/>
    <row r="719" ht="18.75" hidden="1"/>
    <row r="720" ht="18.75" hidden="1"/>
    <row r="721" ht="18.75" hidden="1"/>
    <row r="722" ht="18.75" hidden="1"/>
    <row r="723" ht="18.75" hidden="1"/>
    <row r="724" ht="18.75" hidden="1"/>
    <row r="725" ht="18.75" hidden="1"/>
    <row r="726" ht="18.75" hidden="1"/>
    <row r="727" ht="18.75" hidden="1"/>
    <row r="728" ht="18.75" hidden="1"/>
    <row r="729" ht="18.75" hidden="1"/>
    <row r="730" ht="18.75" hidden="1"/>
    <row r="731" ht="18.75" hidden="1"/>
    <row r="732" ht="18.75" hidden="1"/>
    <row r="733" ht="18.75" hidden="1"/>
    <row r="734" ht="18.75" hidden="1"/>
    <row r="735" ht="18.75" hidden="1"/>
    <row r="736" ht="18.75" hidden="1"/>
    <row r="737" ht="18.75" hidden="1"/>
    <row r="738" ht="18.75" hidden="1"/>
    <row r="739" ht="18.75" hidden="1"/>
    <row r="740" ht="18.75" hidden="1"/>
    <row r="741" ht="18.75" hidden="1"/>
    <row r="742" ht="18.75" hidden="1"/>
    <row r="743" ht="18.75" hidden="1"/>
    <row r="744" ht="18.75" hidden="1"/>
    <row r="745" ht="18.75" hidden="1"/>
    <row r="746" ht="18.75" hidden="1"/>
    <row r="747" ht="18.75" hidden="1"/>
    <row r="748" ht="18.75"/>
    <row r="749" ht="18.75"/>
    <row r="750" ht="18.75"/>
    <row r="751" ht="18.75"/>
    <row r="752" ht="18.75"/>
    <row r="753" ht="18.75"/>
    <row r="754" ht="18.75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7" ht="18.75"/>
    <row r="768" ht="18.75"/>
    <row r="769" ht="18.75"/>
    <row r="770" ht="18.75"/>
    <row r="771" ht="18.75"/>
    <row r="772" ht="18.75"/>
    <row r="773" ht="18.75" customHeight="1" hidden="1"/>
    <row r="774" ht="18.75" customHeight="1" hidden="1"/>
    <row r="775" ht="18.75" customHeight="1"/>
  </sheetData>
  <mergeCells count="16">
    <mergeCell ref="H19:H20"/>
    <mergeCell ref="I19:I20"/>
    <mergeCell ref="M19:M20"/>
    <mergeCell ref="B24:E24"/>
    <mergeCell ref="B8:E8"/>
    <mergeCell ref="A19:A20"/>
    <mergeCell ref="B19:E20"/>
    <mergeCell ref="G19:G20"/>
    <mergeCell ref="B2:F2"/>
    <mergeCell ref="I2:M2"/>
    <mergeCell ref="A3:A4"/>
    <mergeCell ref="B3:E4"/>
    <mergeCell ref="G3:G4"/>
    <mergeCell ref="H3:H4"/>
    <mergeCell ref="I3:I4"/>
    <mergeCell ref="M3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220"/>
  <sheetViews>
    <sheetView showGridLines="0" workbookViewId="0" topLeftCell="A1">
      <selection activeCell="A1" sqref="A1"/>
    </sheetView>
  </sheetViews>
  <sheetFormatPr defaultColWidth="9.33203125" defaultRowHeight="21" customHeight="1"/>
  <cols>
    <col min="1" max="1" width="7.83203125" style="24" customWidth="1"/>
    <col min="2" max="2" width="61.5" style="25" customWidth="1"/>
    <col min="3" max="3" width="11.83203125" style="26" customWidth="1"/>
    <col min="4" max="4" width="7.83203125" style="24" customWidth="1"/>
    <col min="5" max="7" width="13.83203125" style="26" customWidth="1"/>
    <col min="8" max="8" width="12.83203125" style="26" customWidth="1"/>
    <col min="9" max="9" width="16.5" style="26" customWidth="1"/>
    <col min="10" max="10" width="9.83203125" style="26" customWidth="1"/>
    <col min="11" max="12" width="9.33203125" style="26" customWidth="1"/>
    <col min="13" max="16384" width="0" style="26" hidden="1" customWidth="1"/>
  </cols>
  <sheetData>
    <row r="1" spans="1:9" s="4" customFormat="1" ht="21" customHeight="1">
      <c r="A1" s="7"/>
      <c r="B1" s="28" t="s">
        <v>199</v>
      </c>
      <c r="C1" s="29"/>
      <c r="D1" s="30"/>
      <c r="E1" s="29"/>
      <c r="F1" s="29"/>
      <c r="G1" s="29"/>
      <c r="H1" s="29"/>
      <c r="I1" s="29" t="s">
        <v>10</v>
      </c>
    </row>
    <row r="2" spans="1:9" s="4" customFormat="1" ht="21" customHeight="1">
      <c r="A2" s="7"/>
      <c r="B2" s="28" t="s">
        <v>21</v>
      </c>
      <c r="C2" s="29"/>
      <c r="D2" s="30"/>
      <c r="E2" s="29" t="s">
        <v>243</v>
      </c>
      <c r="F2" s="29"/>
      <c r="G2" s="29"/>
      <c r="H2" s="29"/>
      <c r="I2" s="31" t="s">
        <v>10</v>
      </c>
    </row>
    <row r="3" spans="1:10" s="4" customFormat="1" ht="21" customHeight="1">
      <c r="A3" s="121" t="s">
        <v>0</v>
      </c>
      <c r="B3" s="123" t="s">
        <v>1</v>
      </c>
      <c r="C3" s="121" t="s">
        <v>2</v>
      </c>
      <c r="D3" s="121" t="s">
        <v>3</v>
      </c>
      <c r="E3" s="9" t="s">
        <v>23</v>
      </c>
      <c r="F3" s="10"/>
      <c r="G3" s="9" t="s">
        <v>4</v>
      </c>
      <c r="H3" s="10"/>
      <c r="I3" s="11" t="s">
        <v>11</v>
      </c>
      <c r="J3" s="121" t="s">
        <v>5</v>
      </c>
    </row>
    <row r="4" spans="1:10" s="4" customFormat="1" ht="21" customHeight="1">
      <c r="A4" s="122"/>
      <c r="B4" s="124"/>
      <c r="C4" s="122"/>
      <c r="D4" s="122"/>
      <c r="E4" s="13" t="s">
        <v>6</v>
      </c>
      <c r="F4" s="13" t="s">
        <v>7</v>
      </c>
      <c r="G4" s="13" t="s">
        <v>6</v>
      </c>
      <c r="H4" s="13" t="s">
        <v>7</v>
      </c>
      <c r="I4" s="13" t="s">
        <v>12</v>
      </c>
      <c r="J4" s="122"/>
    </row>
    <row r="5" spans="1:10" s="8" customFormat="1" ht="19.5" customHeight="1">
      <c r="A5" s="14">
        <v>1</v>
      </c>
      <c r="B5" s="38" t="s">
        <v>25</v>
      </c>
      <c r="C5" s="15"/>
      <c r="D5" s="16"/>
      <c r="E5" s="17"/>
      <c r="F5" s="17"/>
      <c r="G5" s="17"/>
      <c r="H5" s="17"/>
      <c r="I5" s="17"/>
      <c r="J5" s="18"/>
    </row>
    <row r="6" spans="1:10" s="8" customFormat="1" ht="19.5" customHeight="1">
      <c r="A6" s="19" t="s">
        <v>10</v>
      </c>
      <c r="B6" s="20" t="s">
        <v>169</v>
      </c>
      <c r="C6" s="17">
        <v>75</v>
      </c>
      <c r="D6" s="16" t="s">
        <v>177</v>
      </c>
      <c r="E6" s="17" t="s">
        <v>10</v>
      </c>
      <c r="F6" s="17" t="s">
        <v>10</v>
      </c>
      <c r="G6" s="17" t="s">
        <v>10</v>
      </c>
      <c r="H6" s="17" t="s">
        <v>10</v>
      </c>
      <c r="I6" s="17" t="s">
        <v>10</v>
      </c>
      <c r="J6" s="18"/>
    </row>
    <row r="7" spans="1:10" s="8" customFormat="1" ht="19.5" customHeight="1">
      <c r="A7" s="19" t="s">
        <v>10</v>
      </c>
      <c r="B7" s="20" t="s">
        <v>200</v>
      </c>
      <c r="C7" s="17">
        <v>212</v>
      </c>
      <c r="D7" s="16" t="s">
        <v>180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8"/>
    </row>
    <row r="8" spans="1:10" s="8" customFormat="1" ht="19.5" customHeight="1">
      <c r="A8" s="19" t="s">
        <v>10</v>
      </c>
      <c r="B8" s="20" t="s">
        <v>201</v>
      </c>
      <c r="C8" s="17">
        <v>6</v>
      </c>
      <c r="D8" s="16" t="s">
        <v>177</v>
      </c>
      <c r="E8" s="17" t="s">
        <v>10</v>
      </c>
      <c r="F8" s="17" t="s">
        <v>10</v>
      </c>
      <c r="G8" s="17" t="s">
        <v>10</v>
      </c>
      <c r="H8" s="17" t="s">
        <v>10</v>
      </c>
      <c r="I8" s="17" t="s">
        <v>10</v>
      </c>
      <c r="J8" s="18"/>
    </row>
    <row r="9" spans="1:10" s="8" customFormat="1" ht="19.5" customHeight="1">
      <c r="A9" s="19" t="s">
        <v>10</v>
      </c>
      <c r="B9" s="20" t="s">
        <v>236</v>
      </c>
      <c r="C9" s="17">
        <v>4</v>
      </c>
      <c r="D9" s="16" t="s">
        <v>177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8"/>
    </row>
    <row r="10" spans="1:10" s="8" customFormat="1" ht="19.5" customHeight="1">
      <c r="A10" s="19" t="s">
        <v>10</v>
      </c>
      <c r="B10" s="20" t="s">
        <v>235</v>
      </c>
      <c r="C10" s="17">
        <v>66</v>
      </c>
      <c r="D10" s="16" t="s">
        <v>177</v>
      </c>
      <c r="E10" s="17" t="s">
        <v>10</v>
      </c>
      <c r="F10" s="17" t="s">
        <v>10</v>
      </c>
      <c r="G10" s="17" t="s">
        <v>10</v>
      </c>
      <c r="H10" s="17" t="s">
        <v>10</v>
      </c>
      <c r="I10" s="17" t="s">
        <v>10</v>
      </c>
      <c r="J10" s="18"/>
    </row>
    <row r="11" spans="1:10" s="8" customFormat="1" ht="19.5" customHeight="1">
      <c r="A11" s="19" t="s">
        <v>10</v>
      </c>
      <c r="B11" s="20" t="s">
        <v>202</v>
      </c>
      <c r="C11" s="17">
        <v>597</v>
      </c>
      <c r="D11" s="16" t="s">
        <v>178</v>
      </c>
      <c r="E11" s="17" t="s">
        <v>10</v>
      </c>
      <c r="F11" s="17" t="s">
        <v>10</v>
      </c>
      <c r="G11" s="17" t="s">
        <v>10</v>
      </c>
      <c r="H11" s="17" t="s">
        <v>10</v>
      </c>
      <c r="I11" s="17" t="s">
        <v>10</v>
      </c>
      <c r="J11" s="18"/>
    </row>
    <row r="12" spans="1:10" s="8" customFormat="1" ht="19.5" customHeight="1">
      <c r="A12" s="19" t="s">
        <v>10</v>
      </c>
      <c r="B12" s="20" t="s">
        <v>203</v>
      </c>
      <c r="C12" s="17">
        <v>1718</v>
      </c>
      <c r="D12" s="16" t="s">
        <v>178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8"/>
    </row>
    <row r="13" spans="1:10" s="8" customFormat="1" ht="19.5" customHeight="1">
      <c r="A13" s="19" t="s">
        <v>10</v>
      </c>
      <c r="B13" s="20" t="s">
        <v>204</v>
      </c>
      <c r="C13" s="17">
        <v>1094</v>
      </c>
      <c r="D13" s="16" t="s">
        <v>178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8"/>
    </row>
    <row r="14" spans="1:10" s="8" customFormat="1" ht="19.5" customHeight="1">
      <c r="A14" s="19" t="s">
        <v>10</v>
      </c>
      <c r="B14" s="20" t="s">
        <v>205</v>
      </c>
      <c r="C14" s="17">
        <v>2362</v>
      </c>
      <c r="D14" s="16" t="s">
        <v>178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8"/>
    </row>
    <row r="15" spans="1:10" s="8" customFormat="1" ht="19.5" customHeight="1">
      <c r="A15" s="19" t="s">
        <v>10</v>
      </c>
      <c r="B15" s="20" t="s">
        <v>206</v>
      </c>
      <c r="C15" s="17">
        <v>812</v>
      </c>
      <c r="D15" s="16" t="s">
        <v>178</v>
      </c>
      <c r="E15" s="17" t="s">
        <v>10</v>
      </c>
      <c r="F15" s="17" t="s">
        <v>10</v>
      </c>
      <c r="G15" s="17" t="s">
        <v>10</v>
      </c>
      <c r="H15" s="17" t="s">
        <v>10</v>
      </c>
      <c r="I15" s="17" t="s">
        <v>10</v>
      </c>
      <c r="J15" s="18"/>
    </row>
    <row r="16" spans="1:10" s="8" customFormat="1" ht="19.5" customHeight="1">
      <c r="A16" s="19" t="s">
        <v>10</v>
      </c>
      <c r="B16" s="20" t="s">
        <v>171</v>
      </c>
      <c r="C16" s="17">
        <v>188</v>
      </c>
      <c r="D16" s="16" t="s">
        <v>178</v>
      </c>
      <c r="E16" s="17" t="s">
        <v>10</v>
      </c>
      <c r="F16" s="17" t="s">
        <v>10</v>
      </c>
      <c r="G16" s="17" t="s">
        <v>10</v>
      </c>
      <c r="H16" s="17" t="s">
        <v>10</v>
      </c>
      <c r="I16" s="17" t="s">
        <v>10</v>
      </c>
      <c r="J16" s="18"/>
    </row>
    <row r="17" spans="1:10" s="8" customFormat="1" ht="19.5" customHeight="1">
      <c r="A17" s="19" t="s">
        <v>10</v>
      </c>
      <c r="B17" s="20" t="s">
        <v>208</v>
      </c>
      <c r="C17" s="17">
        <v>205</v>
      </c>
      <c r="D17" s="16" t="s">
        <v>179</v>
      </c>
      <c r="E17" s="17" t="s">
        <v>10</v>
      </c>
      <c r="F17" s="17" t="s">
        <v>10</v>
      </c>
      <c r="G17" s="17" t="s">
        <v>10</v>
      </c>
      <c r="H17" s="17" t="s">
        <v>10</v>
      </c>
      <c r="I17" s="17" t="s">
        <v>10</v>
      </c>
      <c r="J17" s="18"/>
    </row>
    <row r="18" spans="1:10" s="8" customFormat="1" ht="19.5" customHeight="1">
      <c r="A18" s="19" t="s">
        <v>10</v>
      </c>
      <c r="B18" s="20" t="s">
        <v>173</v>
      </c>
      <c r="C18" s="17">
        <v>684</v>
      </c>
      <c r="D18" s="16" t="s">
        <v>63</v>
      </c>
      <c r="E18" s="17" t="s">
        <v>10</v>
      </c>
      <c r="F18" s="17" t="s">
        <v>10</v>
      </c>
      <c r="G18" s="17" t="s">
        <v>10</v>
      </c>
      <c r="H18" s="17" t="s">
        <v>10</v>
      </c>
      <c r="I18" s="17" t="s">
        <v>10</v>
      </c>
      <c r="J18" s="18"/>
    </row>
    <row r="19" spans="1:10" s="8" customFormat="1" ht="19.5" customHeight="1">
      <c r="A19" s="19" t="s">
        <v>10</v>
      </c>
      <c r="B19" s="20" t="s">
        <v>174</v>
      </c>
      <c r="C19" s="17">
        <v>62</v>
      </c>
      <c r="D19" s="16" t="s">
        <v>179</v>
      </c>
      <c r="E19" s="17" t="s">
        <v>10</v>
      </c>
      <c r="F19" s="17" t="s">
        <v>10</v>
      </c>
      <c r="G19" s="17" t="s">
        <v>10</v>
      </c>
      <c r="H19" s="17" t="s">
        <v>10</v>
      </c>
      <c r="I19" s="17" t="s">
        <v>10</v>
      </c>
      <c r="J19" s="18"/>
    </row>
    <row r="20" spans="1:10" s="8" customFormat="1" ht="19.5" customHeight="1">
      <c r="A20" s="19" t="s">
        <v>10</v>
      </c>
      <c r="B20" s="20" t="s">
        <v>175</v>
      </c>
      <c r="C20" s="17">
        <v>267</v>
      </c>
      <c r="D20" s="16" t="s">
        <v>180</v>
      </c>
      <c r="E20" s="17" t="s">
        <v>10</v>
      </c>
      <c r="F20" s="17" t="s">
        <v>10</v>
      </c>
      <c r="G20" s="17" t="s">
        <v>10</v>
      </c>
      <c r="H20" s="17" t="s">
        <v>10</v>
      </c>
      <c r="I20" s="17" t="s">
        <v>10</v>
      </c>
      <c r="J20" s="18"/>
    </row>
    <row r="21" spans="1:10" s="8" customFormat="1" ht="19.5" customHeight="1">
      <c r="A21" s="19" t="s">
        <v>10</v>
      </c>
      <c r="B21" s="20" t="s">
        <v>176</v>
      </c>
      <c r="C21" s="17">
        <v>170</v>
      </c>
      <c r="D21" s="16" t="s">
        <v>178</v>
      </c>
      <c r="E21" s="17" t="s">
        <v>10</v>
      </c>
      <c r="F21" s="17" t="s">
        <v>10</v>
      </c>
      <c r="G21" s="17" t="s">
        <v>10</v>
      </c>
      <c r="H21" s="17" t="s">
        <v>10</v>
      </c>
      <c r="I21" s="17" t="s">
        <v>10</v>
      </c>
      <c r="J21" s="18"/>
    </row>
    <row r="22" spans="1:10" s="8" customFormat="1" ht="19.5" customHeight="1">
      <c r="A22" s="19" t="s">
        <v>10</v>
      </c>
      <c r="B22" s="20" t="s">
        <v>181</v>
      </c>
      <c r="C22" s="17">
        <v>0</v>
      </c>
      <c r="D22" s="16" t="s">
        <v>10</v>
      </c>
      <c r="E22" s="17" t="s">
        <v>10</v>
      </c>
      <c r="F22" s="17" t="s">
        <v>10</v>
      </c>
      <c r="G22" s="17" t="s">
        <v>10</v>
      </c>
      <c r="H22" s="17" t="s">
        <v>10</v>
      </c>
      <c r="I22" s="17" t="s">
        <v>10</v>
      </c>
      <c r="J22" s="18"/>
    </row>
    <row r="23" spans="1:10" s="8" customFormat="1" ht="19.5" customHeight="1">
      <c r="A23" s="49"/>
      <c r="B23" s="50" t="s">
        <v>182</v>
      </c>
      <c r="C23" s="43">
        <v>2411</v>
      </c>
      <c r="D23" s="44" t="s">
        <v>178</v>
      </c>
      <c r="E23" s="17" t="s">
        <v>10</v>
      </c>
      <c r="F23" s="17" t="s">
        <v>10</v>
      </c>
      <c r="G23" s="17" t="s">
        <v>10</v>
      </c>
      <c r="H23" s="17" t="s">
        <v>10</v>
      </c>
      <c r="I23" s="17" t="s">
        <v>10</v>
      </c>
      <c r="J23" s="18"/>
    </row>
    <row r="24" spans="1:10" s="8" customFormat="1" ht="19.5" customHeight="1">
      <c r="A24" s="19"/>
      <c r="B24" s="45" t="s">
        <v>209</v>
      </c>
      <c r="C24" s="17">
        <v>1328</v>
      </c>
      <c r="D24" s="16" t="s">
        <v>178</v>
      </c>
      <c r="E24" s="17" t="s">
        <v>10</v>
      </c>
      <c r="F24" s="17" t="s">
        <v>10</v>
      </c>
      <c r="G24" s="17" t="s">
        <v>10</v>
      </c>
      <c r="H24" s="17" t="s">
        <v>10</v>
      </c>
      <c r="I24" s="17" t="s">
        <v>10</v>
      </c>
      <c r="J24" s="18"/>
    </row>
    <row r="25" spans="1:10" s="8" customFormat="1" ht="19.5" customHeight="1">
      <c r="A25" s="19" t="s">
        <v>10</v>
      </c>
      <c r="B25" s="20" t="s">
        <v>183</v>
      </c>
      <c r="C25" s="17">
        <v>0</v>
      </c>
      <c r="D25" s="16" t="s">
        <v>185</v>
      </c>
      <c r="E25" s="17" t="s">
        <v>10</v>
      </c>
      <c r="F25" s="17" t="s">
        <v>10</v>
      </c>
      <c r="G25" s="17" t="s">
        <v>10</v>
      </c>
      <c r="H25" s="17" t="s">
        <v>10</v>
      </c>
      <c r="I25" s="17" t="s">
        <v>10</v>
      </c>
      <c r="J25" s="18"/>
    </row>
    <row r="26" spans="1:10" s="8" customFormat="1" ht="19.5" customHeight="1">
      <c r="A26" s="19" t="s">
        <v>10</v>
      </c>
      <c r="B26" s="20" t="s">
        <v>184</v>
      </c>
      <c r="C26" s="17">
        <v>203</v>
      </c>
      <c r="D26" s="16" t="s">
        <v>63</v>
      </c>
      <c r="E26" s="17" t="s">
        <v>10</v>
      </c>
      <c r="F26" s="17" t="s">
        <v>10</v>
      </c>
      <c r="G26" s="17" t="s">
        <v>10</v>
      </c>
      <c r="H26" s="17" t="s">
        <v>10</v>
      </c>
      <c r="I26" s="17" t="s">
        <v>10</v>
      </c>
      <c r="J26" s="18"/>
    </row>
    <row r="27" spans="1:10" s="8" customFormat="1" ht="21.75" customHeight="1">
      <c r="A27" s="46"/>
      <c r="B27" s="48" t="s">
        <v>186</v>
      </c>
      <c r="C27" s="47" t="s">
        <v>10</v>
      </c>
      <c r="D27" s="36"/>
      <c r="E27" s="35" t="s">
        <v>10</v>
      </c>
      <c r="F27" s="35" t="s">
        <v>10</v>
      </c>
      <c r="G27" s="35" t="s">
        <v>10</v>
      </c>
      <c r="H27" s="35" t="s">
        <v>10</v>
      </c>
      <c r="I27" s="35" t="s">
        <v>10</v>
      </c>
      <c r="J27" s="37"/>
    </row>
    <row r="28" spans="1:10" s="27" customFormat="1" ht="21.75" customHeight="1">
      <c r="A28" s="14">
        <v>2</v>
      </c>
      <c r="B28" s="38" t="s">
        <v>26</v>
      </c>
      <c r="C28" s="15" t="s">
        <v>10</v>
      </c>
      <c r="D28" s="16"/>
      <c r="E28" s="17" t="s">
        <v>10</v>
      </c>
      <c r="F28" s="17" t="s">
        <v>10</v>
      </c>
      <c r="G28" s="17" t="s">
        <v>10</v>
      </c>
      <c r="H28" s="17" t="s">
        <v>10</v>
      </c>
      <c r="I28" s="17" t="s">
        <v>10</v>
      </c>
      <c r="J28" s="18"/>
    </row>
    <row r="29" spans="1:10" ht="21.75" customHeight="1">
      <c r="A29" s="19" t="s">
        <v>10</v>
      </c>
      <c r="B29" s="20" t="s">
        <v>55</v>
      </c>
      <c r="C29" s="17"/>
      <c r="D29" s="16" t="s">
        <v>20</v>
      </c>
      <c r="E29" s="17" t="s">
        <v>10</v>
      </c>
      <c r="F29" s="17" t="s">
        <v>10</v>
      </c>
      <c r="G29" s="17" t="s">
        <v>10</v>
      </c>
      <c r="H29" s="17" t="s">
        <v>10</v>
      </c>
      <c r="I29" s="17" t="s">
        <v>10</v>
      </c>
      <c r="J29" s="18"/>
    </row>
    <row r="30" spans="1:10" ht="21.75" customHeight="1">
      <c r="A30" s="19" t="s">
        <v>10</v>
      </c>
      <c r="B30" s="20" t="s">
        <v>66</v>
      </c>
      <c r="C30" s="17"/>
      <c r="D30" s="16" t="s">
        <v>20</v>
      </c>
      <c r="E30" s="17" t="s">
        <v>10</v>
      </c>
      <c r="F30" s="17" t="s">
        <v>10</v>
      </c>
      <c r="G30" s="17" t="s">
        <v>10</v>
      </c>
      <c r="H30" s="17" t="s">
        <v>10</v>
      </c>
      <c r="I30" s="17" t="s">
        <v>10</v>
      </c>
      <c r="J30" s="18"/>
    </row>
    <row r="31" spans="1:10" ht="21.75" customHeight="1">
      <c r="A31" s="19" t="s">
        <v>10</v>
      </c>
      <c r="B31" s="20" t="s">
        <v>75</v>
      </c>
      <c r="C31" s="17"/>
      <c r="D31" s="16" t="s">
        <v>20</v>
      </c>
      <c r="E31" s="17" t="s">
        <v>10</v>
      </c>
      <c r="F31" s="17" t="s">
        <v>10</v>
      </c>
      <c r="G31" s="17" t="s">
        <v>10</v>
      </c>
      <c r="H31" s="17" t="s">
        <v>10</v>
      </c>
      <c r="I31" s="17" t="s">
        <v>10</v>
      </c>
      <c r="J31" s="18"/>
    </row>
    <row r="32" spans="1:10" ht="21.75" customHeight="1">
      <c r="A32" s="19" t="s">
        <v>10</v>
      </c>
      <c r="B32" s="20" t="s">
        <v>84</v>
      </c>
      <c r="C32" s="17"/>
      <c r="D32" s="16" t="s">
        <v>20</v>
      </c>
      <c r="E32" s="17" t="s">
        <v>10</v>
      </c>
      <c r="F32" s="17" t="s">
        <v>10</v>
      </c>
      <c r="G32" s="17" t="s">
        <v>10</v>
      </c>
      <c r="H32" s="17" t="s">
        <v>10</v>
      </c>
      <c r="I32" s="17" t="s">
        <v>10</v>
      </c>
      <c r="J32" s="18"/>
    </row>
    <row r="33" spans="1:10" ht="21.75" customHeight="1">
      <c r="A33" s="19" t="s">
        <v>10</v>
      </c>
      <c r="B33" s="20" t="s">
        <v>89</v>
      </c>
      <c r="C33" s="17"/>
      <c r="D33" s="16" t="s">
        <v>20</v>
      </c>
      <c r="E33" s="17" t="s">
        <v>10</v>
      </c>
      <c r="F33" s="17" t="s">
        <v>10</v>
      </c>
      <c r="G33" s="17" t="s">
        <v>10</v>
      </c>
      <c r="H33" s="17" t="s">
        <v>10</v>
      </c>
      <c r="I33" s="17" t="s">
        <v>10</v>
      </c>
      <c r="J33" s="18"/>
    </row>
    <row r="34" spans="1:10" ht="21.75" customHeight="1">
      <c r="A34" s="19" t="s">
        <v>10</v>
      </c>
      <c r="B34" s="20" t="s">
        <v>116</v>
      </c>
      <c r="C34" s="17"/>
      <c r="D34" s="16" t="s">
        <v>20</v>
      </c>
      <c r="E34" s="17" t="s">
        <v>10</v>
      </c>
      <c r="F34" s="17" t="s">
        <v>10</v>
      </c>
      <c r="G34" s="17" t="s">
        <v>10</v>
      </c>
      <c r="H34" s="17" t="s">
        <v>10</v>
      </c>
      <c r="I34" s="17" t="s">
        <v>10</v>
      </c>
      <c r="J34" s="18"/>
    </row>
    <row r="35" spans="1:10" ht="21.75" customHeight="1">
      <c r="A35" s="19"/>
      <c r="B35" s="20" t="s">
        <v>122</v>
      </c>
      <c r="C35" s="17"/>
      <c r="D35" s="16" t="s">
        <v>20</v>
      </c>
      <c r="E35" s="17" t="s">
        <v>10</v>
      </c>
      <c r="F35" s="17" t="s">
        <v>10</v>
      </c>
      <c r="G35" s="17" t="s">
        <v>10</v>
      </c>
      <c r="H35" s="17" t="s">
        <v>10</v>
      </c>
      <c r="I35" s="17" t="s">
        <v>10</v>
      </c>
      <c r="J35" s="18"/>
    </row>
    <row r="36" spans="1:10" ht="21.75" customHeight="1">
      <c r="A36" s="19" t="s">
        <v>10</v>
      </c>
      <c r="B36" s="20" t="s">
        <v>123</v>
      </c>
      <c r="C36" s="17"/>
      <c r="D36" s="16" t="s">
        <v>20</v>
      </c>
      <c r="E36" s="17" t="s">
        <v>10</v>
      </c>
      <c r="F36" s="17" t="s">
        <v>10</v>
      </c>
      <c r="G36" s="17" t="s">
        <v>10</v>
      </c>
      <c r="H36" s="17" t="s">
        <v>10</v>
      </c>
      <c r="I36" s="17" t="s">
        <v>10</v>
      </c>
      <c r="J36" s="18"/>
    </row>
    <row r="37" spans="1:10" ht="21.75" customHeight="1">
      <c r="A37" s="19" t="s">
        <v>10</v>
      </c>
      <c r="B37" s="20" t="s">
        <v>124</v>
      </c>
      <c r="C37" s="17"/>
      <c r="D37" s="16" t="s">
        <v>20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8"/>
    </row>
    <row r="38" spans="1:10" ht="21.75" customHeight="1">
      <c r="A38" s="49"/>
      <c r="B38" s="120" t="s">
        <v>115</v>
      </c>
      <c r="C38" s="118" t="s">
        <v>10</v>
      </c>
      <c r="D38" s="44"/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8"/>
    </row>
    <row r="39" spans="1:10" ht="21.75" customHeight="1">
      <c r="A39" s="19"/>
      <c r="B39" s="33" t="s">
        <v>55</v>
      </c>
      <c r="C39" s="15" t="s">
        <v>10</v>
      </c>
      <c r="D39" s="16"/>
      <c r="E39" s="17" t="s">
        <v>10</v>
      </c>
      <c r="F39" s="17" t="s">
        <v>10</v>
      </c>
      <c r="G39" s="17" t="s">
        <v>10</v>
      </c>
      <c r="H39" s="17" t="s">
        <v>10</v>
      </c>
      <c r="I39" s="17" t="s">
        <v>10</v>
      </c>
      <c r="J39" s="18"/>
    </row>
    <row r="40" spans="1:10" ht="21.75" customHeight="1">
      <c r="A40" s="19" t="s">
        <v>10</v>
      </c>
      <c r="B40" s="20" t="s">
        <v>56</v>
      </c>
      <c r="C40" s="17">
        <v>246</v>
      </c>
      <c r="D40" s="16" t="s">
        <v>63</v>
      </c>
      <c r="E40" s="17" t="s">
        <v>10</v>
      </c>
      <c r="F40" s="17" t="s">
        <v>10</v>
      </c>
      <c r="G40" s="17" t="s">
        <v>10</v>
      </c>
      <c r="H40" s="17" t="s">
        <v>10</v>
      </c>
      <c r="I40" s="17" t="s">
        <v>10</v>
      </c>
      <c r="J40" s="18"/>
    </row>
    <row r="41" spans="1:10" ht="21.75" customHeight="1">
      <c r="A41" s="19" t="s">
        <v>10</v>
      </c>
      <c r="B41" s="20" t="s">
        <v>211</v>
      </c>
      <c r="C41" s="17">
        <v>27</v>
      </c>
      <c r="D41" s="16" t="s">
        <v>62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8"/>
    </row>
    <row r="42" spans="1:10" ht="21.75" customHeight="1">
      <c r="A42" s="19" t="s">
        <v>10</v>
      </c>
      <c r="B42" s="20" t="s">
        <v>212</v>
      </c>
      <c r="C42" s="17">
        <v>13</v>
      </c>
      <c r="D42" s="16" t="s">
        <v>62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8"/>
    </row>
    <row r="43" spans="1:10" ht="21.75" customHeight="1">
      <c r="A43" s="19" t="s">
        <v>10</v>
      </c>
      <c r="B43" s="20" t="s">
        <v>57</v>
      </c>
      <c r="C43" s="17">
        <v>16</v>
      </c>
      <c r="D43" s="16" t="s">
        <v>62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8"/>
    </row>
    <row r="44" spans="1:10" ht="21.75" customHeight="1">
      <c r="A44" s="19" t="s">
        <v>10</v>
      </c>
      <c r="B44" s="20" t="s">
        <v>58</v>
      </c>
      <c r="C44" s="17">
        <v>246</v>
      </c>
      <c r="D44" s="16" t="s">
        <v>63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8"/>
    </row>
    <row r="45" spans="1:10" ht="21.75" customHeight="1">
      <c r="A45" s="19" t="s">
        <v>10</v>
      </c>
      <c r="B45" s="20" t="s">
        <v>59</v>
      </c>
      <c r="C45" s="17">
        <v>37</v>
      </c>
      <c r="D45" s="16" t="s">
        <v>62</v>
      </c>
      <c r="E45" s="17" t="s">
        <v>10</v>
      </c>
      <c r="F45" s="17" t="s">
        <v>10</v>
      </c>
      <c r="G45" s="17" t="s">
        <v>10</v>
      </c>
      <c r="H45" s="17" t="s">
        <v>10</v>
      </c>
      <c r="I45" s="17" t="s">
        <v>10</v>
      </c>
      <c r="J45" s="18"/>
    </row>
    <row r="46" spans="1:10" ht="21.75" customHeight="1">
      <c r="A46" s="19" t="s">
        <v>10</v>
      </c>
      <c r="B46" s="20" t="s">
        <v>60</v>
      </c>
      <c r="C46" s="17">
        <v>80</v>
      </c>
      <c r="D46" s="16" t="s">
        <v>62</v>
      </c>
      <c r="E46" s="17" t="s">
        <v>10</v>
      </c>
      <c r="F46" s="17" t="s">
        <v>10</v>
      </c>
      <c r="G46" s="17" t="s">
        <v>10</v>
      </c>
      <c r="H46" s="17" t="s">
        <v>10</v>
      </c>
      <c r="I46" s="17" t="s">
        <v>10</v>
      </c>
      <c r="J46" s="18"/>
    </row>
    <row r="47" spans="1:10" ht="21.75" customHeight="1">
      <c r="A47" s="19" t="s">
        <v>10</v>
      </c>
      <c r="B47" s="20" t="s">
        <v>61</v>
      </c>
      <c r="C47" s="17">
        <v>80</v>
      </c>
      <c r="D47" s="16" t="s">
        <v>62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8"/>
    </row>
    <row r="48" spans="1:10" ht="21.75" customHeight="1">
      <c r="A48" s="49"/>
      <c r="B48" s="51" t="s">
        <v>65</v>
      </c>
      <c r="C48" s="118" t="s">
        <v>10</v>
      </c>
      <c r="D48" s="44"/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8"/>
    </row>
    <row r="49" spans="1:10" ht="20.25" customHeight="1">
      <c r="A49" s="19"/>
      <c r="B49" s="33" t="s">
        <v>66</v>
      </c>
      <c r="C49" s="15" t="s">
        <v>10</v>
      </c>
      <c r="D49" s="16"/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8"/>
    </row>
    <row r="50" spans="1:10" ht="20.25" customHeight="1">
      <c r="A50" s="19" t="s">
        <v>10</v>
      </c>
      <c r="B50" s="20" t="s">
        <v>67</v>
      </c>
      <c r="C50" s="17">
        <v>99</v>
      </c>
      <c r="D50" s="16" t="s">
        <v>63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8"/>
    </row>
    <row r="51" spans="1:10" ht="20.25" customHeight="1">
      <c r="A51" s="19" t="s">
        <v>10</v>
      </c>
      <c r="B51" s="20" t="s">
        <v>69</v>
      </c>
      <c r="C51" s="17">
        <v>12</v>
      </c>
      <c r="D51" s="16" t="s">
        <v>63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8"/>
    </row>
    <row r="52" spans="1:10" ht="20.25" customHeight="1">
      <c r="A52" s="19" t="s">
        <v>10</v>
      </c>
      <c r="B52" s="20" t="s">
        <v>68</v>
      </c>
      <c r="C52" s="17">
        <v>0</v>
      </c>
      <c r="D52" s="16" t="s">
        <v>10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8"/>
    </row>
    <row r="53" spans="1:10" ht="20.25" customHeight="1">
      <c r="A53" s="19" t="s">
        <v>10</v>
      </c>
      <c r="B53" s="20" t="s">
        <v>70</v>
      </c>
      <c r="C53" s="17">
        <v>70</v>
      </c>
      <c r="D53" s="16" t="s">
        <v>63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8"/>
    </row>
    <row r="54" spans="1:10" ht="20.25" customHeight="1">
      <c r="A54" s="19" t="s">
        <v>10</v>
      </c>
      <c r="B54" s="20" t="s">
        <v>68</v>
      </c>
      <c r="C54" s="17">
        <v>0</v>
      </c>
      <c r="D54" s="16" t="s">
        <v>10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8"/>
    </row>
    <row r="55" spans="1:10" ht="20.25" customHeight="1">
      <c r="A55" s="19" t="s">
        <v>10</v>
      </c>
      <c r="B55" s="20" t="s">
        <v>188</v>
      </c>
      <c r="C55" s="17">
        <v>151</v>
      </c>
      <c r="D55" s="16" t="s">
        <v>63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8"/>
    </row>
    <row r="56" spans="1:10" ht="20.25" customHeight="1">
      <c r="A56" s="19" t="s">
        <v>10</v>
      </c>
      <c r="B56" s="20" t="s">
        <v>71</v>
      </c>
      <c r="C56" s="17">
        <v>0</v>
      </c>
      <c r="D56" s="16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8"/>
    </row>
    <row r="57" spans="1:10" ht="20.25" customHeight="1">
      <c r="A57" s="19" t="s">
        <v>10</v>
      </c>
      <c r="B57" s="20" t="s">
        <v>72</v>
      </c>
      <c r="C57" s="17">
        <v>9</v>
      </c>
      <c r="D57" s="16" t="s">
        <v>63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8"/>
    </row>
    <row r="58" spans="1:10" ht="20.25" customHeight="1">
      <c r="A58" s="19" t="s">
        <v>10</v>
      </c>
      <c r="B58" s="20" t="s">
        <v>73</v>
      </c>
      <c r="C58" s="17">
        <v>76</v>
      </c>
      <c r="D58" s="16" t="s">
        <v>63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8"/>
    </row>
    <row r="59" spans="1:10" ht="20.25" customHeight="1">
      <c r="A59" s="19" t="s">
        <v>10</v>
      </c>
      <c r="B59" s="20" t="s">
        <v>189</v>
      </c>
      <c r="C59" s="17">
        <v>79</v>
      </c>
      <c r="D59" s="16" t="s">
        <v>62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8"/>
    </row>
    <row r="60" spans="1:10" ht="20.25" customHeight="1">
      <c r="A60" s="49"/>
      <c r="B60" s="51" t="s">
        <v>74</v>
      </c>
      <c r="C60" s="118" t="s">
        <v>10</v>
      </c>
      <c r="D60" s="44"/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8"/>
    </row>
    <row r="61" spans="1:10" ht="20.25" customHeight="1">
      <c r="A61" s="19"/>
      <c r="B61" s="33" t="s">
        <v>75</v>
      </c>
      <c r="C61" s="15" t="s">
        <v>10</v>
      </c>
      <c r="D61" s="16"/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8"/>
    </row>
    <row r="62" spans="1:10" ht="20.25" customHeight="1">
      <c r="A62" s="19" t="s">
        <v>10</v>
      </c>
      <c r="B62" s="20" t="s">
        <v>76</v>
      </c>
      <c r="C62" s="17">
        <v>298</v>
      </c>
      <c r="D62" s="16" t="s">
        <v>63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8"/>
    </row>
    <row r="63" spans="1:10" ht="20.25" customHeight="1">
      <c r="A63" s="19" t="s">
        <v>10</v>
      </c>
      <c r="B63" s="20" t="s">
        <v>77</v>
      </c>
      <c r="C63" s="17">
        <v>209</v>
      </c>
      <c r="D63" s="16" t="s">
        <v>62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8"/>
    </row>
    <row r="64" spans="1:10" ht="20.25" customHeight="1">
      <c r="A64" s="19" t="s">
        <v>10</v>
      </c>
      <c r="B64" s="20" t="s">
        <v>78</v>
      </c>
      <c r="C64" s="17">
        <v>147</v>
      </c>
      <c r="D64" s="16" t="s">
        <v>63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8"/>
    </row>
    <row r="65" spans="1:10" ht="20.25" customHeight="1">
      <c r="A65" s="19" t="s">
        <v>10</v>
      </c>
      <c r="B65" s="20" t="s">
        <v>79</v>
      </c>
      <c r="C65" s="17">
        <v>17</v>
      </c>
      <c r="D65" s="16" t="s">
        <v>63</v>
      </c>
      <c r="E65" s="17" t="s">
        <v>10</v>
      </c>
      <c r="F65" s="17" t="s">
        <v>10</v>
      </c>
      <c r="G65" s="17" t="s">
        <v>10</v>
      </c>
      <c r="H65" s="17" t="s">
        <v>10</v>
      </c>
      <c r="I65" s="17" t="s">
        <v>10</v>
      </c>
      <c r="J65" s="18"/>
    </row>
    <row r="66" spans="1:10" ht="20.25" customHeight="1">
      <c r="A66" s="19" t="s">
        <v>10</v>
      </c>
      <c r="B66" s="20" t="s">
        <v>80</v>
      </c>
      <c r="C66" s="17">
        <v>4</v>
      </c>
      <c r="D66" s="16" t="s">
        <v>64</v>
      </c>
      <c r="E66" s="17" t="s">
        <v>10</v>
      </c>
      <c r="F66" s="17" t="s">
        <v>10</v>
      </c>
      <c r="G66" s="17" t="s">
        <v>10</v>
      </c>
      <c r="H66" s="17" t="s">
        <v>10</v>
      </c>
      <c r="I66" s="17" t="s">
        <v>10</v>
      </c>
      <c r="J66" s="18"/>
    </row>
    <row r="67" spans="1:10" ht="20.25" customHeight="1">
      <c r="A67" s="19" t="s">
        <v>10</v>
      </c>
      <c r="B67" s="20" t="s">
        <v>190</v>
      </c>
      <c r="C67" s="17">
        <v>7</v>
      </c>
      <c r="D67" s="16" t="s">
        <v>63</v>
      </c>
      <c r="E67" s="17" t="s">
        <v>10</v>
      </c>
      <c r="F67" s="17" t="s">
        <v>10</v>
      </c>
      <c r="G67" s="17" t="s">
        <v>10</v>
      </c>
      <c r="H67" s="17" t="s">
        <v>10</v>
      </c>
      <c r="I67" s="17" t="s">
        <v>10</v>
      </c>
      <c r="J67" s="18"/>
    </row>
    <row r="68" spans="1:10" ht="20.25" customHeight="1">
      <c r="A68" s="19" t="s">
        <v>10</v>
      </c>
      <c r="B68" s="20" t="s">
        <v>81</v>
      </c>
      <c r="C68" s="17">
        <v>398</v>
      </c>
      <c r="D68" s="16" t="s">
        <v>63</v>
      </c>
      <c r="E68" s="17" t="s">
        <v>10</v>
      </c>
      <c r="F68" s="17" t="s">
        <v>10</v>
      </c>
      <c r="G68" s="17" t="s">
        <v>10</v>
      </c>
      <c r="H68" s="17" t="s">
        <v>10</v>
      </c>
      <c r="I68" s="17" t="s">
        <v>10</v>
      </c>
      <c r="J68" s="18"/>
    </row>
    <row r="69" spans="1:10" ht="20.25" customHeight="1">
      <c r="A69" s="19"/>
      <c r="B69" s="20" t="s">
        <v>82</v>
      </c>
      <c r="C69" s="17">
        <v>111</v>
      </c>
      <c r="D69" s="16" t="s">
        <v>63</v>
      </c>
      <c r="E69" s="17" t="s">
        <v>10</v>
      </c>
      <c r="F69" s="17" t="s">
        <v>10</v>
      </c>
      <c r="G69" s="17" t="s">
        <v>10</v>
      </c>
      <c r="H69" s="17" t="s">
        <v>10</v>
      </c>
      <c r="I69" s="17" t="s">
        <v>10</v>
      </c>
      <c r="J69" s="18"/>
    </row>
    <row r="70" spans="1:10" ht="20.25" customHeight="1">
      <c r="A70" s="19" t="s">
        <v>10</v>
      </c>
      <c r="B70" s="18" t="s">
        <v>83</v>
      </c>
      <c r="C70" s="17" t="s">
        <v>10</v>
      </c>
      <c r="D70" s="16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8"/>
    </row>
    <row r="71" spans="1:10" ht="21.75" customHeight="1">
      <c r="A71" s="19" t="s">
        <v>10</v>
      </c>
      <c r="B71" s="33" t="s">
        <v>84</v>
      </c>
      <c r="C71" s="15" t="s">
        <v>10</v>
      </c>
      <c r="D71" s="16"/>
      <c r="E71" s="17" t="s">
        <v>10</v>
      </c>
      <c r="F71" s="17" t="s">
        <v>10</v>
      </c>
      <c r="G71" s="17" t="s">
        <v>10</v>
      </c>
      <c r="H71" s="17" t="s">
        <v>10</v>
      </c>
      <c r="I71" s="17" t="s">
        <v>10</v>
      </c>
      <c r="J71" s="18"/>
    </row>
    <row r="72" spans="1:10" ht="21.75" customHeight="1">
      <c r="A72" s="19" t="s">
        <v>10</v>
      </c>
      <c r="B72" s="20" t="s">
        <v>85</v>
      </c>
      <c r="C72" s="17">
        <v>79</v>
      </c>
      <c r="D72" s="16" t="s">
        <v>63</v>
      </c>
      <c r="E72" s="17" t="s">
        <v>10</v>
      </c>
      <c r="F72" s="17" t="s">
        <v>10</v>
      </c>
      <c r="G72" s="17" t="s">
        <v>10</v>
      </c>
      <c r="H72" s="17" t="s">
        <v>10</v>
      </c>
      <c r="I72" s="17" t="s">
        <v>10</v>
      </c>
      <c r="J72" s="18"/>
    </row>
    <row r="73" spans="1:10" ht="21.75" customHeight="1">
      <c r="A73" s="19" t="s">
        <v>10</v>
      </c>
      <c r="B73" s="20" t="s">
        <v>86</v>
      </c>
      <c r="C73" s="17">
        <v>52</v>
      </c>
      <c r="D73" s="16" t="s">
        <v>63</v>
      </c>
      <c r="E73" s="17" t="s">
        <v>10</v>
      </c>
      <c r="F73" s="17" t="s">
        <v>10</v>
      </c>
      <c r="G73" s="17" t="s">
        <v>10</v>
      </c>
      <c r="H73" s="17" t="s">
        <v>10</v>
      </c>
      <c r="I73" s="17" t="s">
        <v>10</v>
      </c>
      <c r="J73" s="18"/>
    </row>
    <row r="74" spans="1:10" ht="21.75" customHeight="1">
      <c r="A74" s="19" t="s">
        <v>10</v>
      </c>
      <c r="B74" s="20" t="s">
        <v>213</v>
      </c>
      <c r="C74" s="17">
        <v>48</v>
      </c>
      <c r="D74" s="16" t="s">
        <v>63</v>
      </c>
      <c r="E74" s="17" t="s">
        <v>10</v>
      </c>
      <c r="F74" s="17" t="s">
        <v>10</v>
      </c>
      <c r="G74" s="17" t="s">
        <v>10</v>
      </c>
      <c r="H74" s="17" t="s">
        <v>10</v>
      </c>
      <c r="I74" s="17" t="s">
        <v>10</v>
      </c>
      <c r="J74" s="18"/>
    </row>
    <row r="75" spans="1:10" ht="21.75" customHeight="1">
      <c r="A75" s="19" t="s">
        <v>10</v>
      </c>
      <c r="B75" s="20" t="s">
        <v>87</v>
      </c>
      <c r="C75" s="17">
        <v>54</v>
      </c>
      <c r="D75" s="16" t="s">
        <v>63</v>
      </c>
      <c r="E75" s="17" t="s">
        <v>10</v>
      </c>
      <c r="F75" s="17" t="s">
        <v>10</v>
      </c>
      <c r="G75" s="17" t="s">
        <v>10</v>
      </c>
      <c r="H75" s="17" t="s">
        <v>10</v>
      </c>
      <c r="I75" s="17" t="s">
        <v>10</v>
      </c>
      <c r="J75" s="18"/>
    </row>
    <row r="76" spans="1:10" ht="21.75" customHeight="1">
      <c r="A76" s="19" t="s">
        <v>10</v>
      </c>
      <c r="B76" s="20" t="s">
        <v>191</v>
      </c>
      <c r="C76" s="17">
        <v>47</v>
      </c>
      <c r="D76" s="16" t="s">
        <v>62</v>
      </c>
      <c r="E76" s="17" t="s">
        <v>10</v>
      </c>
      <c r="F76" s="17" t="s">
        <v>10</v>
      </c>
      <c r="G76" s="17" t="s">
        <v>10</v>
      </c>
      <c r="H76" s="17" t="s">
        <v>10</v>
      </c>
      <c r="I76" s="17" t="s">
        <v>10</v>
      </c>
      <c r="J76" s="18"/>
    </row>
    <row r="77" spans="1:10" ht="21.75" customHeight="1">
      <c r="A77" s="19" t="s">
        <v>10</v>
      </c>
      <c r="B77" s="20" t="s">
        <v>192</v>
      </c>
      <c r="C77" s="17">
        <v>54</v>
      </c>
      <c r="D77" s="16" t="s">
        <v>63</v>
      </c>
      <c r="E77" s="17" t="s">
        <v>10</v>
      </c>
      <c r="F77" s="17" t="s">
        <v>10</v>
      </c>
      <c r="G77" s="17" t="s">
        <v>10</v>
      </c>
      <c r="H77" s="17" t="s">
        <v>10</v>
      </c>
      <c r="I77" s="17" t="s">
        <v>10</v>
      </c>
      <c r="J77" s="18"/>
    </row>
    <row r="78" spans="1:10" ht="21.75" customHeight="1">
      <c r="A78" s="49"/>
      <c r="B78" s="51" t="s">
        <v>88</v>
      </c>
      <c r="C78" s="118" t="s">
        <v>10</v>
      </c>
      <c r="D78" s="44"/>
      <c r="E78" s="17" t="s">
        <v>10</v>
      </c>
      <c r="F78" s="17" t="s">
        <v>10</v>
      </c>
      <c r="G78" s="17" t="s">
        <v>10</v>
      </c>
      <c r="H78" s="17" t="s">
        <v>10</v>
      </c>
      <c r="I78" s="17" t="s">
        <v>10</v>
      </c>
      <c r="J78" s="18"/>
    </row>
    <row r="79" spans="1:10" ht="21.75" customHeight="1">
      <c r="A79" s="19"/>
      <c r="B79" s="33" t="s">
        <v>89</v>
      </c>
      <c r="C79" s="15" t="s">
        <v>10</v>
      </c>
      <c r="D79" s="16"/>
      <c r="E79" s="17" t="s">
        <v>10</v>
      </c>
      <c r="F79" s="17" t="s">
        <v>10</v>
      </c>
      <c r="G79" s="17" t="s">
        <v>10</v>
      </c>
      <c r="H79" s="17" t="s">
        <v>10</v>
      </c>
      <c r="I79" s="17" t="s">
        <v>10</v>
      </c>
      <c r="J79" s="18"/>
    </row>
    <row r="80" spans="1:10" ht="21.75" customHeight="1">
      <c r="A80" s="19" t="s">
        <v>10</v>
      </c>
      <c r="B80" s="20" t="s">
        <v>90</v>
      </c>
      <c r="C80" s="17">
        <v>1</v>
      </c>
      <c r="D80" s="16" t="s">
        <v>64</v>
      </c>
      <c r="E80" s="17" t="s">
        <v>10</v>
      </c>
      <c r="F80" s="17" t="s">
        <v>10</v>
      </c>
      <c r="G80" s="17" t="s">
        <v>10</v>
      </c>
      <c r="H80" s="17" t="s">
        <v>10</v>
      </c>
      <c r="I80" s="17" t="s">
        <v>10</v>
      </c>
      <c r="J80" s="18"/>
    </row>
    <row r="81" spans="1:10" ht="21.75" customHeight="1">
      <c r="A81" s="19" t="s">
        <v>10</v>
      </c>
      <c r="B81" s="20" t="s">
        <v>91</v>
      </c>
      <c r="C81" s="17">
        <v>3</v>
      </c>
      <c r="D81" s="16" t="s">
        <v>64</v>
      </c>
      <c r="E81" s="17" t="s">
        <v>10</v>
      </c>
      <c r="F81" s="17" t="s">
        <v>10</v>
      </c>
      <c r="G81" s="17" t="s">
        <v>10</v>
      </c>
      <c r="H81" s="17" t="s">
        <v>10</v>
      </c>
      <c r="I81" s="17" t="s">
        <v>10</v>
      </c>
      <c r="J81" s="18"/>
    </row>
    <row r="82" spans="1:10" ht="21.75" customHeight="1">
      <c r="A82" s="19" t="s">
        <v>10</v>
      </c>
      <c r="B82" s="20" t="s">
        <v>92</v>
      </c>
      <c r="C82" s="17">
        <v>2</v>
      </c>
      <c r="D82" s="16" t="s">
        <v>64</v>
      </c>
      <c r="E82" s="17" t="s">
        <v>10</v>
      </c>
      <c r="F82" s="17" t="s">
        <v>10</v>
      </c>
      <c r="G82" s="17" t="s">
        <v>10</v>
      </c>
      <c r="H82" s="17" t="s">
        <v>10</v>
      </c>
      <c r="I82" s="17" t="s">
        <v>10</v>
      </c>
      <c r="J82" s="18"/>
    </row>
    <row r="83" spans="1:10" ht="21.75" customHeight="1">
      <c r="A83" s="19" t="s">
        <v>10</v>
      </c>
      <c r="B83" s="20" t="s">
        <v>93</v>
      </c>
      <c r="C83" s="17">
        <v>3</v>
      </c>
      <c r="D83" s="16" t="s">
        <v>64</v>
      </c>
      <c r="E83" s="17" t="s">
        <v>10</v>
      </c>
      <c r="F83" s="17" t="s">
        <v>10</v>
      </c>
      <c r="G83" s="17" t="s">
        <v>10</v>
      </c>
      <c r="H83" s="17" t="s">
        <v>10</v>
      </c>
      <c r="I83" s="17" t="s">
        <v>10</v>
      </c>
      <c r="J83" s="18"/>
    </row>
    <row r="84" spans="1:10" ht="21.75" customHeight="1">
      <c r="A84" s="19" t="s">
        <v>10</v>
      </c>
      <c r="B84" s="20" t="s">
        <v>193</v>
      </c>
      <c r="C84" s="17">
        <v>13</v>
      </c>
      <c r="D84" s="16" t="s">
        <v>64</v>
      </c>
      <c r="E84" s="17" t="s">
        <v>10</v>
      </c>
      <c r="F84" s="17" t="s">
        <v>10</v>
      </c>
      <c r="G84" s="17" t="s">
        <v>10</v>
      </c>
      <c r="H84" s="17" t="s">
        <v>10</v>
      </c>
      <c r="I84" s="17" t="s">
        <v>10</v>
      </c>
      <c r="J84" s="18"/>
    </row>
    <row r="85" spans="1:10" ht="21.75" customHeight="1">
      <c r="A85" s="19" t="s">
        <v>10</v>
      </c>
      <c r="B85" s="20" t="s">
        <v>94</v>
      </c>
      <c r="C85" s="17">
        <v>4</v>
      </c>
      <c r="D85" s="16" t="s">
        <v>64</v>
      </c>
      <c r="E85" s="17" t="s">
        <v>10</v>
      </c>
      <c r="F85" s="17" t="s">
        <v>10</v>
      </c>
      <c r="G85" s="17" t="s">
        <v>10</v>
      </c>
      <c r="H85" s="17" t="s">
        <v>10</v>
      </c>
      <c r="I85" s="17" t="s">
        <v>10</v>
      </c>
      <c r="J85" s="18"/>
    </row>
    <row r="86" spans="1:10" ht="21.75" customHeight="1">
      <c r="A86" s="19" t="s">
        <v>10</v>
      </c>
      <c r="B86" s="20" t="s">
        <v>194</v>
      </c>
      <c r="C86" s="17">
        <v>9</v>
      </c>
      <c r="D86" s="16" t="s">
        <v>64</v>
      </c>
      <c r="E86" s="17" t="s">
        <v>10</v>
      </c>
      <c r="F86" s="17" t="s">
        <v>10</v>
      </c>
      <c r="G86" s="17" t="s">
        <v>10</v>
      </c>
      <c r="H86" s="17" t="s">
        <v>10</v>
      </c>
      <c r="I86" s="17" t="s">
        <v>10</v>
      </c>
      <c r="J86" s="18"/>
    </row>
    <row r="87" spans="1:10" ht="21.75" customHeight="1">
      <c r="A87" s="19" t="s">
        <v>10</v>
      </c>
      <c r="B87" s="18" t="s">
        <v>95</v>
      </c>
      <c r="C87" s="17" t="s">
        <v>10</v>
      </c>
      <c r="D87" s="16" t="s">
        <v>10</v>
      </c>
      <c r="E87" s="17" t="s">
        <v>10</v>
      </c>
      <c r="F87" s="17" t="s">
        <v>10</v>
      </c>
      <c r="G87" s="17" t="s">
        <v>10</v>
      </c>
      <c r="H87" s="17" t="s">
        <v>10</v>
      </c>
      <c r="I87" s="17" t="s">
        <v>10</v>
      </c>
      <c r="J87" s="18"/>
    </row>
    <row r="88" spans="1:10" ht="21.75" customHeight="1">
      <c r="A88" s="19" t="s">
        <v>10</v>
      </c>
      <c r="B88" s="20" t="s">
        <v>116</v>
      </c>
      <c r="C88" s="17" t="s">
        <v>10</v>
      </c>
      <c r="D88" s="16" t="s">
        <v>10</v>
      </c>
      <c r="E88" s="17" t="s">
        <v>10</v>
      </c>
      <c r="F88" s="17" t="s">
        <v>10</v>
      </c>
      <c r="G88" s="17" t="s">
        <v>10</v>
      </c>
      <c r="H88" s="17" t="s">
        <v>10</v>
      </c>
      <c r="I88" s="17" t="s">
        <v>10</v>
      </c>
      <c r="J88" s="18"/>
    </row>
    <row r="89" spans="1:10" ht="21.75" customHeight="1">
      <c r="A89" s="19" t="s">
        <v>10</v>
      </c>
      <c r="B89" s="20" t="s">
        <v>117</v>
      </c>
      <c r="C89" s="17">
        <v>0</v>
      </c>
      <c r="D89" s="16" t="s">
        <v>10</v>
      </c>
      <c r="E89" s="17" t="s">
        <v>10</v>
      </c>
      <c r="F89" s="17" t="s">
        <v>10</v>
      </c>
      <c r="G89" s="17" t="s">
        <v>10</v>
      </c>
      <c r="H89" s="17" t="s">
        <v>10</v>
      </c>
      <c r="I89" s="17" t="s">
        <v>10</v>
      </c>
      <c r="J89" s="18"/>
    </row>
    <row r="90" spans="1:10" ht="21.75" customHeight="1">
      <c r="A90" s="19" t="s">
        <v>10</v>
      </c>
      <c r="B90" s="20" t="s">
        <v>118</v>
      </c>
      <c r="C90" s="17">
        <v>18</v>
      </c>
      <c r="D90" s="16" t="s">
        <v>62</v>
      </c>
      <c r="E90" s="17" t="s">
        <v>10</v>
      </c>
      <c r="F90" s="17" t="s">
        <v>10</v>
      </c>
      <c r="G90" s="17" t="s">
        <v>10</v>
      </c>
      <c r="H90" s="17" t="s">
        <v>10</v>
      </c>
      <c r="I90" s="17" t="s">
        <v>10</v>
      </c>
      <c r="J90" s="18"/>
    </row>
    <row r="91" spans="1:10" ht="21.75" customHeight="1">
      <c r="A91" s="19" t="s">
        <v>10</v>
      </c>
      <c r="B91" s="20" t="s">
        <v>119</v>
      </c>
      <c r="C91" s="17">
        <v>18</v>
      </c>
      <c r="D91" s="16" t="s">
        <v>62</v>
      </c>
      <c r="E91" s="17" t="s">
        <v>10</v>
      </c>
      <c r="F91" s="17" t="s">
        <v>10</v>
      </c>
      <c r="G91" s="17" t="s">
        <v>10</v>
      </c>
      <c r="H91" s="17" t="s">
        <v>10</v>
      </c>
      <c r="I91" s="17" t="s">
        <v>10</v>
      </c>
      <c r="J91" s="18"/>
    </row>
    <row r="92" spans="1:10" ht="21.75" customHeight="1">
      <c r="A92" s="19" t="s">
        <v>10</v>
      </c>
      <c r="B92" s="20" t="s">
        <v>120</v>
      </c>
      <c r="C92" s="39">
        <v>4.5</v>
      </c>
      <c r="D92" s="16" t="s">
        <v>63</v>
      </c>
      <c r="E92" s="17" t="s">
        <v>10</v>
      </c>
      <c r="F92" s="17" t="s">
        <v>10</v>
      </c>
      <c r="G92" s="17" t="s">
        <v>10</v>
      </c>
      <c r="H92" s="17" t="s">
        <v>10</v>
      </c>
      <c r="I92" s="17" t="s">
        <v>10</v>
      </c>
      <c r="J92" s="18"/>
    </row>
    <row r="93" spans="1:10" ht="21.75" customHeight="1">
      <c r="A93" s="19" t="s">
        <v>10</v>
      </c>
      <c r="B93" s="20" t="s">
        <v>195</v>
      </c>
      <c r="C93" s="17">
        <v>18</v>
      </c>
      <c r="D93" s="16" t="s">
        <v>62</v>
      </c>
      <c r="E93" s="17" t="s">
        <v>10</v>
      </c>
      <c r="F93" s="17" t="s">
        <v>10</v>
      </c>
      <c r="G93" s="17" t="s">
        <v>10</v>
      </c>
      <c r="H93" s="17" t="s">
        <v>10</v>
      </c>
      <c r="I93" s="17" t="s">
        <v>10</v>
      </c>
      <c r="J93" s="18"/>
    </row>
    <row r="94" spans="1:10" ht="21.75" customHeight="1">
      <c r="A94" s="19" t="s">
        <v>10</v>
      </c>
      <c r="B94" s="20" t="s">
        <v>121</v>
      </c>
      <c r="C94" s="17">
        <v>0</v>
      </c>
      <c r="D94" s="16" t="s">
        <v>10</v>
      </c>
      <c r="E94" s="17" t="s">
        <v>10</v>
      </c>
      <c r="F94" s="17" t="s">
        <v>10</v>
      </c>
      <c r="G94" s="17" t="s">
        <v>10</v>
      </c>
      <c r="H94" s="17" t="s">
        <v>10</v>
      </c>
      <c r="I94" s="17" t="s">
        <v>10</v>
      </c>
      <c r="J94" s="18"/>
    </row>
    <row r="95" spans="1:10" ht="21.75" customHeight="1">
      <c r="A95" s="19" t="s">
        <v>10</v>
      </c>
      <c r="B95" s="20" t="s">
        <v>126</v>
      </c>
      <c r="C95" s="17">
        <v>14</v>
      </c>
      <c r="D95" s="16" t="s">
        <v>62</v>
      </c>
      <c r="E95" s="17" t="s">
        <v>10</v>
      </c>
      <c r="F95" s="17" t="s">
        <v>10</v>
      </c>
      <c r="G95" s="17" t="s">
        <v>10</v>
      </c>
      <c r="H95" s="17" t="s">
        <v>10</v>
      </c>
      <c r="I95" s="17" t="s">
        <v>10</v>
      </c>
      <c r="J95" s="18"/>
    </row>
    <row r="96" spans="1:10" ht="21.75" customHeight="1">
      <c r="A96" s="49"/>
      <c r="B96" s="51" t="s">
        <v>108</v>
      </c>
      <c r="C96" s="118" t="s">
        <v>10</v>
      </c>
      <c r="D96" s="44"/>
      <c r="E96" s="17" t="s">
        <v>10</v>
      </c>
      <c r="F96" s="17" t="s">
        <v>10</v>
      </c>
      <c r="G96" s="17" t="s">
        <v>10</v>
      </c>
      <c r="H96" s="17" t="s">
        <v>10</v>
      </c>
      <c r="I96" s="17" t="s">
        <v>10</v>
      </c>
      <c r="J96" s="18"/>
    </row>
    <row r="97" spans="1:10" ht="21.75" customHeight="1">
      <c r="A97" s="19"/>
      <c r="B97" s="33" t="s">
        <v>122</v>
      </c>
      <c r="C97" s="15" t="s">
        <v>10</v>
      </c>
      <c r="D97" s="16"/>
      <c r="E97" s="17" t="s">
        <v>10</v>
      </c>
      <c r="F97" s="17" t="s">
        <v>10</v>
      </c>
      <c r="G97" s="17" t="s">
        <v>10</v>
      </c>
      <c r="H97" s="17" t="s">
        <v>10</v>
      </c>
      <c r="I97" s="17" t="s">
        <v>10</v>
      </c>
      <c r="J97" s="18"/>
    </row>
    <row r="98" spans="1:10" ht="21.75" customHeight="1">
      <c r="A98" s="19" t="s">
        <v>10</v>
      </c>
      <c r="B98" s="20" t="s">
        <v>96</v>
      </c>
      <c r="C98" s="17">
        <v>2</v>
      </c>
      <c r="D98" s="16" t="s">
        <v>64</v>
      </c>
      <c r="E98" s="17" t="s">
        <v>10</v>
      </c>
      <c r="F98" s="17" t="s">
        <v>10</v>
      </c>
      <c r="G98" s="17" t="s">
        <v>10</v>
      </c>
      <c r="H98" s="17" t="s">
        <v>10</v>
      </c>
      <c r="I98" s="17" t="s">
        <v>10</v>
      </c>
      <c r="J98" s="18"/>
    </row>
    <row r="99" spans="1:10" ht="21.75" customHeight="1">
      <c r="A99" s="19" t="s">
        <v>10</v>
      </c>
      <c r="B99" s="20" t="s">
        <v>97</v>
      </c>
      <c r="C99" s="17">
        <v>2</v>
      </c>
      <c r="D99" s="16" t="s">
        <v>64</v>
      </c>
      <c r="E99" s="17" t="s">
        <v>10</v>
      </c>
      <c r="F99" s="17" t="s">
        <v>10</v>
      </c>
      <c r="G99" s="17" t="s">
        <v>10</v>
      </c>
      <c r="H99" s="17" t="s">
        <v>10</v>
      </c>
      <c r="I99" s="17" t="s">
        <v>10</v>
      </c>
      <c r="J99" s="18"/>
    </row>
    <row r="100" spans="1:10" ht="21.75" customHeight="1">
      <c r="A100" s="19" t="s">
        <v>10</v>
      </c>
      <c r="B100" s="20" t="s">
        <v>98</v>
      </c>
      <c r="C100" s="17">
        <v>2</v>
      </c>
      <c r="D100" s="16" t="s">
        <v>64</v>
      </c>
      <c r="E100" s="17" t="s">
        <v>10</v>
      </c>
      <c r="F100" s="17" t="s">
        <v>10</v>
      </c>
      <c r="G100" s="17" t="s">
        <v>10</v>
      </c>
      <c r="H100" s="17" t="s">
        <v>10</v>
      </c>
      <c r="I100" s="17" t="s">
        <v>10</v>
      </c>
      <c r="J100" s="18"/>
    </row>
    <row r="101" spans="1:10" ht="21.75" customHeight="1">
      <c r="A101" s="19" t="s">
        <v>10</v>
      </c>
      <c r="B101" s="20" t="s">
        <v>99</v>
      </c>
      <c r="C101" s="17">
        <v>2</v>
      </c>
      <c r="D101" s="16" t="s">
        <v>64</v>
      </c>
      <c r="E101" s="17" t="s">
        <v>10</v>
      </c>
      <c r="F101" s="17" t="s">
        <v>10</v>
      </c>
      <c r="G101" s="17" t="s">
        <v>10</v>
      </c>
      <c r="H101" s="17" t="s">
        <v>10</v>
      </c>
      <c r="I101" s="17" t="s">
        <v>10</v>
      </c>
      <c r="J101" s="18"/>
    </row>
    <row r="102" spans="1:10" ht="21.75" customHeight="1">
      <c r="A102" s="19" t="s">
        <v>10</v>
      </c>
      <c r="B102" s="20" t="s">
        <v>100</v>
      </c>
      <c r="C102" s="17">
        <v>2</v>
      </c>
      <c r="D102" s="16" t="s">
        <v>64</v>
      </c>
      <c r="E102" s="17" t="s">
        <v>10</v>
      </c>
      <c r="F102" s="17" t="s">
        <v>10</v>
      </c>
      <c r="G102" s="17" t="s">
        <v>10</v>
      </c>
      <c r="H102" s="17" t="s">
        <v>10</v>
      </c>
      <c r="I102" s="17" t="s">
        <v>10</v>
      </c>
      <c r="J102" s="18"/>
    </row>
    <row r="103" spans="1:10" ht="21.75" customHeight="1">
      <c r="A103" s="19" t="s">
        <v>10</v>
      </c>
      <c r="B103" s="20" t="s">
        <v>101</v>
      </c>
      <c r="C103" s="17">
        <v>2</v>
      </c>
      <c r="D103" s="16" t="s">
        <v>64</v>
      </c>
      <c r="E103" s="17" t="s">
        <v>10</v>
      </c>
      <c r="F103" s="17" t="s">
        <v>10</v>
      </c>
      <c r="G103" s="17" t="s">
        <v>10</v>
      </c>
      <c r="H103" s="17" t="s">
        <v>10</v>
      </c>
      <c r="I103" s="17" t="s">
        <v>10</v>
      </c>
      <c r="J103" s="18"/>
    </row>
    <row r="104" spans="1:10" ht="21.75" customHeight="1">
      <c r="A104" s="19" t="s">
        <v>10</v>
      </c>
      <c r="B104" s="20" t="s">
        <v>102</v>
      </c>
      <c r="C104" s="17">
        <v>2</v>
      </c>
      <c r="D104" s="16" t="s">
        <v>64</v>
      </c>
      <c r="E104" s="17" t="s">
        <v>10</v>
      </c>
      <c r="F104" s="17" t="s">
        <v>10</v>
      </c>
      <c r="G104" s="17" t="s">
        <v>10</v>
      </c>
      <c r="H104" s="17" t="s">
        <v>10</v>
      </c>
      <c r="I104" s="17" t="s">
        <v>10</v>
      </c>
      <c r="J104" s="18"/>
    </row>
    <row r="105" spans="1:10" ht="21.75" customHeight="1">
      <c r="A105" s="19" t="s">
        <v>10</v>
      </c>
      <c r="B105" s="20" t="s">
        <v>103</v>
      </c>
      <c r="C105" s="17">
        <v>2</v>
      </c>
      <c r="D105" s="16" t="s">
        <v>64</v>
      </c>
      <c r="E105" s="17" t="s">
        <v>10</v>
      </c>
      <c r="F105" s="17" t="s">
        <v>10</v>
      </c>
      <c r="G105" s="17" t="s">
        <v>10</v>
      </c>
      <c r="H105" s="17" t="s">
        <v>10</v>
      </c>
      <c r="I105" s="17" t="s">
        <v>10</v>
      </c>
      <c r="J105" s="18"/>
    </row>
    <row r="106" spans="1:10" ht="21.75" customHeight="1">
      <c r="A106" s="19" t="s">
        <v>10</v>
      </c>
      <c r="B106" s="20" t="s">
        <v>104</v>
      </c>
      <c r="C106" s="17">
        <v>2</v>
      </c>
      <c r="D106" s="16" t="s">
        <v>64</v>
      </c>
      <c r="E106" s="17" t="s">
        <v>10</v>
      </c>
      <c r="F106" s="17" t="s">
        <v>10</v>
      </c>
      <c r="G106" s="17" t="s">
        <v>10</v>
      </c>
      <c r="H106" s="17" t="s">
        <v>10</v>
      </c>
      <c r="I106" s="17" t="s">
        <v>10</v>
      </c>
      <c r="J106" s="18"/>
    </row>
    <row r="107" spans="1:10" ht="21.75" customHeight="1">
      <c r="A107" s="19" t="s">
        <v>10</v>
      </c>
      <c r="B107" s="20" t="s">
        <v>196</v>
      </c>
      <c r="C107" s="17">
        <v>2</v>
      </c>
      <c r="D107" s="16" t="s">
        <v>64</v>
      </c>
      <c r="E107" s="17" t="s">
        <v>10</v>
      </c>
      <c r="F107" s="17" t="s">
        <v>10</v>
      </c>
      <c r="G107" s="17" t="s">
        <v>10</v>
      </c>
      <c r="H107" s="17" t="s">
        <v>10</v>
      </c>
      <c r="I107" s="17" t="s">
        <v>10</v>
      </c>
      <c r="J107" s="18"/>
    </row>
    <row r="108" spans="1:10" ht="21.75" customHeight="1">
      <c r="A108" s="19" t="s">
        <v>10</v>
      </c>
      <c r="B108" s="20" t="s">
        <v>105</v>
      </c>
      <c r="C108" s="17">
        <v>6</v>
      </c>
      <c r="D108" s="16" t="s">
        <v>106</v>
      </c>
      <c r="E108" s="17" t="s">
        <v>10</v>
      </c>
      <c r="F108" s="17" t="s">
        <v>10</v>
      </c>
      <c r="G108" s="17" t="s">
        <v>10</v>
      </c>
      <c r="H108" s="17" t="s">
        <v>10</v>
      </c>
      <c r="I108" s="17" t="s">
        <v>10</v>
      </c>
      <c r="J108" s="18"/>
    </row>
    <row r="109" spans="1:10" ht="21.75" customHeight="1">
      <c r="A109" s="19" t="s">
        <v>10</v>
      </c>
      <c r="B109" s="20" t="s">
        <v>210</v>
      </c>
      <c r="C109" s="39">
        <v>1.6</v>
      </c>
      <c r="D109" s="16" t="s">
        <v>107</v>
      </c>
      <c r="E109" s="17" t="s">
        <v>10</v>
      </c>
      <c r="F109" s="17" t="s">
        <v>10</v>
      </c>
      <c r="G109" s="17" t="s">
        <v>10</v>
      </c>
      <c r="H109" s="17" t="s">
        <v>10</v>
      </c>
      <c r="I109" s="17" t="s">
        <v>10</v>
      </c>
      <c r="J109" s="18"/>
    </row>
    <row r="110" spans="1:10" ht="21.75" customHeight="1">
      <c r="A110" s="49"/>
      <c r="B110" s="51" t="s">
        <v>113</v>
      </c>
      <c r="C110" s="118" t="s">
        <v>10</v>
      </c>
      <c r="D110" s="44"/>
      <c r="E110" s="17" t="s">
        <v>10</v>
      </c>
      <c r="F110" s="17" t="s">
        <v>10</v>
      </c>
      <c r="G110" s="17" t="s">
        <v>10</v>
      </c>
      <c r="H110" s="17" t="s">
        <v>10</v>
      </c>
      <c r="I110" s="17" t="s">
        <v>10</v>
      </c>
      <c r="J110" s="18"/>
    </row>
    <row r="111" spans="1:10" ht="21.75" customHeight="1">
      <c r="A111" s="19" t="s">
        <v>10</v>
      </c>
      <c r="B111" s="20" t="s">
        <v>123</v>
      </c>
      <c r="C111" s="15" t="s">
        <v>10</v>
      </c>
      <c r="D111" s="16"/>
      <c r="E111" s="17" t="s">
        <v>10</v>
      </c>
      <c r="F111" s="17" t="s">
        <v>10</v>
      </c>
      <c r="G111" s="17" t="s">
        <v>10</v>
      </c>
      <c r="H111" s="17" t="s">
        <v>10</v>
      </c>
      <c r="I111" s="17" t="s">
        <v>10</v>
      </c>
      <c r="J111" s="18"/>
    </row>
    <row r="112" spans="1:10" ht="21.75" customHeight="1">
      <c r="A112" s="19" t="s">
        <v>10</v>
      </c>
      <c r="B112" s="20" t="s">
        <v>109</v>
      </c>
      <c r="C112" s="17">
        <v>294</v>
      </c>
      <c r="D112" s="16" t="s">
        <v>63</v>
      </c>
      <c r="E112" s="17" t="s">
        <v>10</v>
      </c>
      <c r="F112" s="17" t="s">
        <v>10</v>
      </c>
      <c r="G112" s="17" t="s">
        <v>10</v>
      </c>
      <c r="H112" s="17" t="s">
        <v>10</v>
      </c>
      <c r="I112" s="17" t="s">
        <v>10</v>
      </c>
      <c r="J112" s="18"/>
    </row>
    <row r="113" spans="1:10" ht="21.75" customHeight="1">
      <c r="A113" s="19" t="s">
        <v>10</v>
      </c>
      <c r="B113" s="20" t="s">
        <v>110</v>
      </c>
      <c r="C113" s="17">
        <v>143</v>
      </c>
      <c r="D113" s="16" t="s">
        <v>63</v>
      </c>
      <c r="E113" s="17" t="s">
        <v>10</v>
      </c>
      <c r="F113" s="17" t="s">
        <v>10</v>
      </c>
      <c r="G113" s="17" t="s">
        <v>10</v>
      </c>
      <c r="H113" s="17" t="s">
        <v>10</v>
      </c>
      <c r="I113" s="17" t="s">
        <v>10</v>
      </c>
      <c r="J113" s="18"/>
    </row>
    <row r="114" spans="1:10" ht="21.75" customHeight="1">
      <c r="A114" s="19" t="s">
        <v>10</v>
      </c>
      <c r="B114" s="20" t="s">
        <v>111</v>
      </c>
      <c r="C114" s="17">
        <v>200</v>
      </c>
      <c r="D114" s="16" t="s">
        <v>63</v>
      </c>
      <c r="E114" s="17" t="s">
        <v>10</v>
      </c>
      <c r="F114" s="17" t="s">
        <v>10</v>
      </c>
      <c r="G114" s="17" t="s">
        <v>10</v>
      </c>
      <c r="H114" s="17" t="s">
        <v>10</v>
      </c>
      <c r="I114" s="17" t="s">
        <v>10</v>
      </c>
      <c r="J114" s="18"/>
    </row>
    <row r="115" spans="1:10" ht="21.75" customHeight="1">
      <c r="A115" s="19" t="s">
        <v>10</v>
      </c>
      <c r="B115" s="20" t="s">
        <v>112</v>
      </c>
      <c r="C115" s="17">
        <v>8</v>
      </c>
      <c r="D115" s="16" t="s">
        <v>63</v>
      </c>
      <c r="E115" s="17" t="s">
        <v>10</v>
      </c>
      <c r="F115" s="17" t="s">
        <v>10</v>
      </c>
      <c r="G115" s="17" t="s">
        <v>10</v>
      </c>
      <c r="H115" s="17" t="s">
        <v>10</v>
      </c>
      <c r="I115" s="17" t="s">
        <v>10</v>
      </c>
      <c r="J115" s="18"/>
    </row>
    <row r="116" spans="1:10" ht="21.75" customHeight="1">
      <c r="A116" s="19"/>
      <c r="B116" s="20" t="s">
        <v>197</v>
      </c>
      <c r="C116" s="17">
        <v>54</v>
      </c>
      <c r="D116" s="16" t="s">
        <v>63</v>
      </c>
      <c r="E116" s="17" t="s">
        <v>10</v>
      </c>
      <c r="F116" s="17" t="s">
        <v>10</v>
      </c>
      <c r="G116" s="17" t="s">
        <v>10</v>
      </c>
      <c r="H116" s="17" t="s">
        <v>10</v>
      </c>
      <c r="I116" s="17" t="s">
        <v>10</v>
      </c>
      <c r="J116" s="18"/>
    </row>
    <row r="117" spans="1:10" ht="21.75" customHeight="1">
      <c r="A117" s="19" t="s">
        <v>10</v>
      </c>
      <c r="B117" s="18" t="s">
        <v>114</v>
      </c>
      <c r="C117" s="17" t="s">
        <v>10</v>
      </c>
      <c r="D117" s="16" t="s">
        <v>10</v>
      </c>
      <c r="E117" s="17" t="s">
        <v>10</v>
      </c>
      <c r="F117" s="17" t="s">
        <v>10</v>
      </c>
      <c r="G117" s="17" t="s">
        <v>10</v>
      </c>
      <c r="H117" s="17" t="s">
        <v>10</v>
      </c>
      <c r="I117" s="17" t="s">
        <v>10</v>
      </c>
      <c r="J117" s="18"/>
    </row>
    <row r="118" spans="1:10" ht="21.75" customHeight="1">
      <c r="A118" s="19" t="s">
        <v>10</v>
      </c>
      <c r="B118" s="20" t="s">
        <v>124</v>
      </c>
      <c r="C118" s="17">
        <v>0</v>
      </c>
      <c r="D118" s="16" t="s">
        <v>10</v>
      </c>
      <c r="E118" s="17" t="s">
        <v>10</v>
      </c>
      <c r="F118" s="17" t="s">
        <v>10</v>
      </c>
      <c r="G118" s="17" t="s">
        <v>10</v>
      </c>
      <c r="H118" s="17" t="s">
        <v>10</v>
      </c>
      <c r="I118" s="17" t="s">
        <v>10</v>
      </c>
      <c r="J118" s="18"/>
    </row>
    <row r="119" spans="1:10" ht="21.75" customHeight="1">
      <c r="A119" s="19" t="s">
        <v>10</v>
      </c>
      <c r="B119" s="20" t="s">
        <v>198</v>
      </c>
      <c r="C119" s="17">
        <v>77</v>
      </c>
      <c r="D119" s="16" t="s">
        <v>63</v>
      </c>
      <c r="E119" s="17" t="s">
        <v>10</v>
      </c>
      <c r="F119" s="17" t="s">
        <v>10</v>
      </c>
      <c r="G119" s="17" t="s">
        <v>10</v>
      </c>
      <c r="H119" s="17" t="s">
        <v>10</v>
      </c>
      <c r="I119" s="17" t="s">
        <v>10</v>
      </c>
      <c r="J119" s="18"/>
    </row>
    <row r="120" spans="1:10" ht="21.75" customHeight="1">
      <c r="A120" s="49"/>
      <c r="B120" s="119" t="s">
        <v>125</v>
      </c>
      <c r="C120" s="118" t="s">
        <v>10</v>
      </c>
      <c r="D120" s="44"/>
      <c r="E120" s="17" t="s">
        <v>10</v>
      </c>
      <c r="F120" s="17" t="s">
        <v>10</v>
      </c>
      <c r="G120" s="17" t="s">
        <v>10</v>
      </c>
      <c r="H120" s="17" t="s">
        <v>10</v>
      </c>
      <c r="I120" s="17" t="s">
        <v>10</v>
      </c>
      <c r="J120" s="18"/>
    </row>
    <row r="121" spans="1:10" ht="21" customHeight="1">
      <c r="A121" s="14">
        <v>3</v>
      </c>
      <c r="B121" s="38" t="s">
        <v>27</v>
      </c>
      <c r="C121" s="15"/>
      <c r="D121" s="16"/>
      <c r="E121" s="17" t="s">
        <v>10</v>
      </c>
      <c r="F121" s="17" t="s">
        <v>10</v>
      </c>
      <c r="G121" s="17" t="s">
        <v>10</v>
      </c>
      <c r="H121" s="17" t="s">
        <v>10</v>
      </c>
      <c r="I121" s="17" t="s">
        <v>10</v>
      </c>
      <c r="J121" s="18"/>
    </row>
    <row r="122" spans="1:10" ht="21" customHeight="1">
      <c r="A122" s="19" t="s">
        <v>10</v>
      </c>
      <c r="B122" s="20" t="s">
        <v>127</v>
      </c>
      <c r="C122" s="17" t="s">
        <v>10</v>
      </c>
      <c r="D122" s="16" t="s">
        <v>20</v>
      </c>
      <c r="E122" s="17" t="s">
        <v>10</v>
      </c>
      <c r="F122" s="17" t="s">
        <v>10</v>
      </c>
      <c r="G122" s="17" t="s">
        <v>10</v>
      </c>
      <c r="H122" s="17" t="s">
        <v>10</v>
      </c>
      <c r="I122" s="17" t="s">
        <v>10</v>
      </c>
      <c r="J122" s="18"/>
    </row>
    <row r="123" spans="1:10" ht="21" customHeight="1">
      <c r="A123" s="19" t="s">
        <v>10</v>
      </c>
      <c r="B123" s="20" t="s">
        <v>128</v>
      </c>
      <c r="C123" s="17" t="s">
        <v>10</v>
      </c>
      <c r="D123" s="16" t="s">
        <v>20</v>
      </c>
      <c r="E123" s="17" t="s">
        <v>10</v>
      </c>
      <c r="F123" s="17" t="s">
        <v>10</v>
      </c>
      <c r="G123" s="17" t="s">
        <v>10</v>
      </c>
      <c r="H123" s="17" t="s">
        <v>10</v>
      </c>
      <c r="I123" s="17" t="s">
        <v>10</v>
      </c>
      <c r="J123" s="18"/>
    </row>
    <row r="124" spans="1:10" ht="21" customHeight="1">
      <c r="A124" s="19" t="s">
        <v>10</v>
      </c>
      <c r="B124" s="20" t="s">
        <v>129</v>
      </c>
      <c r="C124" s="17" t="s">
        <v>10</v>
      </c>
      <c r="D124" s="16" t="s">
        <v>20</v>
      </c>
      <c r="E124" s="17" t="s">
        <v>10</v>
      </c>
      <c r="F124" s="17" t="s">
        <v>10</v>
      </c>
      <c r="G124" s="17" t="s">
        <v>10</v>
      </c>
      <c r="H124" s="17" t="s">
        <v>10</v>
      </c>
      <c r="I124" s="17" t="s">
        <v>10</v>
      </c>
      <c r="J124" s="18"/>
    </row>
    <row r="125" spans="1:10" ht="21" customHeight="1">
      <c r="A125" s="19" t="s">
        <v>10</v>
      </c>
      <c r="B125" s="20" t="s">
        <v>130</v>
      </c>
      <c r="C125" s="17" t="s">
        <v>10</v>
      </c>
      <c r="D125" s="16" t="s">
        <v>20</v>
      </c>
      <c r="E125" s="17" t="s">
        <v>10</v>
      </c>
      <c r="F125" s="17" t="s">
        <v>10</v>
      </c>
      <c r="G125" s="17" t="s">
        <v>10</v>
      </c>
      <c r="H125" s="17" t="s">
        <v>10</v>
      </c>
      <c r="I125" s="17" t="s">
        <v>10</v>
      </c>
      <c r="J125" s="18"/>
    </row>
    <row r="126" spans="1:10" ht="21" customHeight="1">
      <c r="A126" s="19" t="s">
        <v>10</v>
      </c>
      <c r="B126" s="20" t="s">
        <v>131</v>
      </c>
      <c r="C126" s="17" t="s">
        <v>10</v>
      </c>
      <c r="D126" s="16" t="s">
        <v>20</v>
      </c>
      <c r="E126" s="17" t="s">
        <v>10</v>
      </c>
      <c r="F126" s="17" t="s">
        <v>10</v>
      </c>
      <c r="G126" s="17" t="s">
        <v>10</v>
      </c>
      <c r="H126" s="17" t="s">
        <v>10</v>
      </c>
      <c r="I126" s="17" t="s">
        <v>10</v>
      </c>
      <c r="J126" s="18"/>
    </row>
    <row r="127" spans="1:10" ht="21" customHeight="1">
      <c r="A127" s="49"/>
      <c r="B127" s="120" t="s">
        <v>132</v>
      </c>
      <c r="C127" s="118" t="s">
        <v>10</v>
      </c>
      <c r="D127" s="44"/>
      <c r="E127" s="17" t="s">
        <v>10</v>
      </c>
      <c r="F127" s="17" t="s">
        <v>10</v>
      </c>
      <c r="G127" s="17" t="s">
        <v>10</v>
      </c>
      <c r="H127" s="17" t="s">
        <v>10</v>
      </c>
      <c r="I127" s="17" t="s">
        <v>10</v>
      </c>
      <c r="J127" s="18"/>
    </row>
    <row r="128" spans="1:10" ht="21" customHeight="1">
      <c r="A128" s="19" t="s">
        <v>10</v>
      </c>
      <c r="B128" s="20" t="s">
        <v>127</v>
      </c>
      <c r="C128" s="15" t="s">
        <v>10</v>
      </c>
      <c r="D128" s="16"/>
      <c r="E128" s="17" t="s">
        <v>10</v>
      </c>
      <c r="F128" s="17" t="s">
        <v>10</v>
      </c>
      <c r="G128" s="17" t="s">
        <v>10</v>
      </c>
      <c r="H128" s="17" t="s">
        <v>10</v>
      </c>
      <c r="I128" s="17" t="s">
        <v>10</v>
      </c>
      <c r="J128" s="18"/>
    </row>
    <row r="129" spans="1:10" ht="21" customHeight="1">
      <c r="A129" s="19" t="s">
        <v>10</v>
      </c>
      <c r="B129" s="20" t="s">
        <v>133</v>
      </c>
      <c r="C129" s="17">
        <v>11</v>
      </c>
      <c r="D129" s="16" t="s">
        <v>62</v>
      </c>
      <c r="E129" s="17" t="s">
        <v>10</v>
      </c>
      <c r="F129" s="17" t="s">
        <v>10</v>
      </c>
      <c r="G129" s="17" t="s">
        <v>10</v>
      </c>
      <c r="H129" s="17" t="s">
        <v>10</v>
      </c>
      <c r="I129" s="17" t="s">
        <v>10</v>
      </c>
      <c r="J129" s="18"/>
    </row>
    <row r="130" spans="1:10" ht="21" customHeight="1">
      <c r="A130" s="19" t="s">
        <v>10</v>
      </c>
      <c r="B130" s="20" t="s">
        <v>134</v>
      </c>
      <c r="C130" s="17">
        <v>0</v>
      </c>
      <c r="D130" s="16" t="s">
        <v>10</v>
      </c>
      <c r="E130" s="17" t="s">
        <v>10</v>
      </c>
      <c r="F130" s="17" t="s">
        <v>10</v>
      </c>
      <c r="G130" s="17" t="s">
        <v>10</v>
      </c>
      <c r="H130" s="17" t="s">
        <v>10</v>
      </c>
      <c r="I130" s="17" t="s">
        <v>10</v>
      </c>
      <c r="J130" s="18"/>
    </row>
    <row r="131" spans="1:10" ht="21" customHeight="1">
      <c r="A131" s="19" t="s">
        <v>10</v>
      </c>
      <c r="B131" s="20" t="s">
        <v>135</v>
      </c>
      <c r="C131" s="17">
        <v>1</v>
      </c>
      <c r="D131" s="16" t="s">
        <v>140</v>
      </c>
      <c r="E131" s="17" t="s">
        <v>10</v>
      </c>
      <c r="F131" s="17" t="s">
        <v>10</v>
      </c>
      <c r="G131" s="17" t="s">
        <v>10</v>
      </c>
      <c r="H131" s="17" t="s">
        <v>10</v>
      </c>
      <c r="I131" s="17" t="s">
        <v>10</v>
      </c>
      <c r="J131" s="18"/>
    </row>
    <row r="132" spans="1:10" ht="21" customHeight="1">
      <c r="A132" s="19" t="s">
        <v>10</v>
      </c>
      <c r="B132" s="20" t="s">
        <v>136</v>
      </c>
      <c r="C132" s="17">
        <v>0</v>
      </c>
      <c r="D132" s="16" t="s">
        <v>10</v>
      </c>
      <c r="E132" s="17" t="s">
        <v>10</v>
      </c>
      <c r="F132" s="17" t="s">
        <v>10</v>
      </c>
      <c r="G132" s="17" t="s">
        <v>10</v>
      </c>
      <c r="H132" s="17" t="s">
        <v>10</v>
      </c>
      <c r="I132" s="17" t="s">
        <v>10</v>
      </c>
      <c r="J132" s="18"/>
    </row>
    <row r="133" spans="1:10" ht="21" customHeight="1">
      <c r="A133" s="19" t="s">
        <v>10</v>
      </c>
      <c r="B133" s="20" t="s">
        <v>135</v>
      </c>
      <c r="C133" s="17">
        <v>2</v>
      </c>
      <c r="D133" s="16" t="s">
        <v>140</v>
      </c>
      <c r="E133" s="17" t="s">
        <v>10</v>
      </c>
      <c r="F133" s="17" t="s">
        <v>10</v>
      </c>
      <c r="G133" s="17" t="s">
        <v>10</v>
      </c>
      <c r="H133" s="17" t="s">
        <v>10</v>
      </c>
      <c r="I133" s="17" t="s">
        <v>10</v>
      </c>
      <c r="J133" s="18"/>
    </row>
    <row r="134" spans="1:10" ht="20.25" customHeight="1">
      <c r="A134" s="19" t="s">
        <v>10</v>
      </c>
      <c r="B134" s="20" t="s">
        <v>137</v>
      </c>
      <c r="C134" s="17">
        <v>0</v>
      </c>
      <c r="D134" s="16" t="s">
        <v>10</v>
      </c>
      <c r="E134" s="17" t="s">
        <v>10</v>
      </c>
      <c r="F134" s="17" t="s">
        <v>10</v>
      </c>
      <c r="G134" s="17" t="s">
        <v>10</v>
      </c>
      <c r="H134" s="17" t="s">
        <v>10</v>
      </c>
      <c r="I134" s="17" t="s">
        <v>10</v>
      </c>
      <c r="J134" s="18"/>
    </row>
    <row r="135" spans="1:10" ht="20.25" customHeight="1">
      <c r="A135" s="19" t="s">
        <v>10</v>
      </c>
      <c r="B135" s="20" t="s">
        <v>135</v>
      </c>
      <c r="C135" s="17">
        <v>2</v>
      </c>
      <c r="D135" s="16" t="s">
        <v>140</v>
      </c>
      <c r="E135" s="17" t="s">
        <v>10</v>
      </c>
      <c r="F135" s="17" t="s">
        <v>10</v>
      </c>
      <c r="G135" s="17" t="s">
        <v>10</v>
      </c>
      <c r="H135" s="17" t="s">
        <v>10</v>
      </c>
      <c r="I135" s="17" t="s">
        <v>10</v>
      </c>
      <c r="J135" s="18"/>
    </row>
    <row r="136" spans="1:10" ht="20.25" customHeight="1">
      <c r="A136" s="19" t="s">
        <v>10</v>
      </c>
      <c r="B136" s="20" t="s">
        <v>138</v>
      </c>
      <c r="C136" s="17">
        <v>0</v>
      </c>
      <c r="D136" s="16" t="s">
        <v>10</v>
      </c>
      <c r="E136" s="17" t="s">
        <v>10</v>
      </c>
      <c r="F136" s="17" t="s">
        <v>10</v>
      </c>
      <c r="G136" s="17" t="s">
        <v>10</v>
      </c>
      <c r="H136" s="17" t="s">
        <v>10</v>
      </c>
      <c r="I136" s="17" t="s">
        <v>10</v>
      </c>
      <c r="J136" s="18"/>
    </row>
    <row r="137" spans="1:10" ht="20.25" customHeight="1">
      <c r="A137" s="19" t="s">
        <v>10</v>
      </c>
      <c r="B137" s="20" t="s">
        <v>135</v>
      </c>
      <c r="C137" s="17">
        <v>1</v>
      </c>
      <c r="D137" s="16" t="s">
        <v>140</v>
      </c>
      <c r="E137" s="17" t="s">
        <v>10</v>
      </c>
      <c r="F137" s="17" t="s">
        <v>10</v>
      </c>
      <c r="G137" s="17" t="s">
        <v>10</v>
      </c>
      <c r="H137" s="17" t="s">
        <v>10</v>
      </c>
      <c r="I137" s="17" t="s">
        <v>10</v>
      </c>
      <c r="J137" s="18"/>
    </row>
    <row r="138" spans="1:10" ht="20.25" customHeight="1">
      <c r="A138" s="19" t="s">
        <v>10</v>
      </c>
      <c r="B138" s="20" t="s">
        <v>139</v>
      </c>
      <c r="C138" s="17">
        <v>1</v>
      </c>
      <c r="D138" s="16" t="s">
        <v>141</v>
      </c>
      <c r="E138" s="17" t="s">
        <v>10</v>
      </c>
      <c r="F138" s="17" t="s">
        <v>10</v>
      </c>
      <c r="G138" s="17" t="s">
        <v>10</v>
      </c>
      <c r="H138" s="17" t="s">
        <v>10</v>
      </c>
      <c r="I138" s="17" t="s">
        <v>10</v>
      </c>
      <c r="J138" s="18"/>
    </row>
    <row r="139" spans="1:10" ht="20.25" customHeight="1">
      <c r="A139" s="49"/>
      <c r="B139" s="119" t="s">
        <v>142</v>
      </c>
      <c r="C139" s="118" t="s">
        <v>10</v>
      </c>
      <c r="D139" s="44"/>
      <c r="E139" s="17" t="s">
        <v>10</v>
      </c>
      <c r="F139" s="17" t="s">
        <v>10</v>
      </c>
      <c r="G139" s="17" t="s">
        <v>10</v>
      </c>
      <c r="H139" s="17" t="s">
        <v>10</v>
      </c>
      <c r="I139" s="17" t="s">
        <v>10</v>
      </c>
      <c r="J139" s="18"/>
    </row>
    <row r="140" spans="1:10" ht="20.25" customHeight="1">
      <c r="A140" s="19" t="s">
        <v>10</v>
      </c>
      <c r="B140" s="20" t="s">
        <v>128</v>
      </c>
      <c r="C140" s="15" t="s">
        <v>10</v>
      </c>
      <c r="D140" s="16"/>
      <c r="E140" s="17" t="s">
        <v>10</v>
      </c>
      <c r="F140" s="17" t="s">
        <v>10</v>
      </c>
      <c r="G140" s="17" t="s">
        <v>10</v>
      </c>
      <c r="H140" s="17" t="s">
        <v>10</v>
      </c>
      <c r="I140" s="17" t="s">
        <v>10</v>
      </c>
      <c r="J140" s="18"/>
    </row>
    <row r="141" spans="1:10" ht="20.25" customHeight="1">
      <c r="A141" s="19" t="s">
        <v>10</v>
      </c>
      <c r="B141" s="20" t="s">
        <v>145</v>
      </c>
      <c r="C141" s="17">
        <v>17</v>
      </c>
      <c r="D141" s="16" t="s">
        <v>62</v>
      </c>
      <c r="E141" s="17" t="s">
        <v>10</v>
      </c>
      <c r="F141" s="17" t="s">
        <v>10</v>
      </c>
      <c r="G141" s="17" t="s">
        <v>10</v>
      </c>
      <c r="H141" s="17" t="s">
        <v>10</v>
      </c>
      <c r="I141" s="17" t="s">
        <v>10</v>
      </c>
      <c r="J141" s="18"/>
    </row>
    <row r="142" spans="1:10" ht="20.25" customHeight="1">
      <c r="A142" s="19" t="s">
        <v>10</v>
      </c>
      <c r="B142" s="20" t="s">
        <v>134</v>
      </c>
      <c r="C142" s="17">
        <v>0</v>
      </c>
      <c r="D142" s="16" t="s">
        <v>10</v>
      </c>
      <c r="E142" s="17" t="s">
        <v>10</v>
      </c>
      <c r="F142" s="17" t="s">
        <v>10</v>
      </c>
      <c r="G142" s="17" t="s">
        <v>10</v>
      </c>
      <c r="H142" s="17" t="s">
        <v>10</v>
      </c>
      <c r="I142" s="17" t="s">
        <v>10</v>
      </c>
      <c r="J142" s="18"/>
    </row>
    <row r="143" spans="1:10" ht="20.25" customHeight="1">
      <c r="A143" s="19" t="s">
        <v>10</v>
      </c>
      <c r="B143" s="20" t="s">
        <v>144</v>
      </c>
      <c r="C143" s="17">
        <v>2</v>
      </c>
      <c r="D143" s="16" t="s">
        <v>140</v>
      </c>
      <c r="E143" s="17" t="s">
        <v>10</v>
      </c>
      <c r="F143" s="17" t="s">
        <v>10</v>
      </c>
      <c r="G143" s="17" t="s">
        <v>10</v>
      </c>
      <c r="H143" s="17" t="s">
        <v>10</v>
      </c>
      <c r="I143" s="17" t="s">
        <v>10</v>
      </c>
      <c r="J143" s="18"/>
    </row>
    <row r="144" spans="1:10" ht="20.25" customHeight="1">
      <c r="A144" s="19" t="s">
        <v>10</v>
      </c>
      <c r="B144" s="20" t="s">
        <v>136</v>
      </c>
      <c r="C144" s="17">
        <v>0</v>
      </c>
      <c r="D144" s="16" t="s">
        <v>10</v>
      </c>
      <c r="E144" s="17" t="s">
        <v>10</v>
      </c>
      <c r="F144" s="17" t="s">
        <v>10</v>
      </c>
      <c r="G144" s="17" t="s">
        <v>10</v>
      </c>
      <c r="H144" s="17" t="s">
        <v>10</v>
      </c>
      <c r="I144" s="17" t="s">
        <v>10</v>
      </c>
      <c r="J144" s="18"/>
    </row>
    <row r="145" spans="1:10" ht="20.25" customHeight="1">
      <c r="A145" s="19" t="s">
        <v>10</v>
      </c>
      <c r="B145" s="20" t="s">
        <v>144</v>
      </c>
      <c r="C145" s="17">
        <v>7</v>
      </c>
      <c r="D145" s="16" t="s">
        <v>140</v>
      </c>
      <c r="E145" s="17" t="s">
        <v>10</v>
      </c>
      <c r="F145" s="17" t="s">
        <v>10</v>
      </c>
      <c r="G145" s="17" t="s">
        <v>10</v>
      </c>
      <c r="H145" s="17" t="s">
        <v>10</v>
      </c>
      <c r="I145" s="17" t="s">
        <v>10</v>
      </c>
      <c r="J145" s="18"/>
    </row>
    <row r="146" spans="1:10" ht="20.25" customHeight="1">
      <c r="A146" s="19" t="s">
        <v>10</v>
      </c>
      <c r="B146" s="20" t="s">
        <v>137</v>
      </c>
      <c r="C146" s="17">
        <v>0</v>
      </c>
      <c r="D146" s="16" t="s">
        <v>10</v>
      </c>
      <c r="E146" s="17" t="s">
        <v>10</v>
      </c>
      <c r="F146" s="17" t="s">
        <v>10</v>
      </c>
      <c r="G146" s="17" t="s">
        <v>10</v>
      </c>
      <c r="H146" s="17" t="s">
        <v>10</v>
      </c>
      <c r="I146" s="17" t="s">
        <v>10</v>
      </c>
      <c r="J146" s="18"/>
    </row>
    <row r="147" spans="1:10" ht="20.25" customHeight="1">
      <c r="A147" s="19" t="s">
        <v>10</v>
      </c>
      <c r="B147" s="20" t="s">
        <v>144</v>
      </c>
      <c r="C147" s="17">
        <v>4</v>
      </c>
      <c r="D147" s="16" t="s">
        <v>140</v>
      </c>
      <c r="E147" s="17" t="s">
        <v>10</v>
      </c>
      <c r="F147" s="17" t="s">
        <v>10</v>
      </c>
      <c r="G147" s="17" t="s">
        <v>10</v>
      </c>
      <c r="H147" s="17" t="s">
        <v>10</v>
      </c>
      <c r="I147" s="17" t="s">
        <v>10</v>
      </c>
      <c r="J147" s="18"/>
    </row>
    <row r="148" spans="1:10" ht="20.25" customHeight="1">
      <c r="A148" s="19" t="s">
        <v>10</v>
      </c>
      <c r="B148" s="20" t="s">
        <v>143</v>
      </c>
      <c r="C148" s="17">
        <v>0</v>
      </c>
      <c r="D148" s="16" t="s">
        <v>10</v>
      </c>
      <c r="E148" s="17" t="s">
        <v>10</v>
      </c>
      <c r="F148" s="17" t="s">
        <v>10</v>
      </c>
      <c r="G148" s="17" t="s">
        <v>10</v>
      </c>
      <c r="H148" s="17" t="s">
        <v>10</v>
      </c>
      <c r="I148" s="17" t="s">
        <v>10</v>
      </c>
      <c r="J148" s="18"/>
    </row>
    <row r="149" spans="1:10" ht="20.25" customHeight="1">
      <c r="A149" s="19" t="s">
        <v>10</v>
      </c>
      <c r="B149" s="20" t="s">
        <v>144</v>
      </c>
      <c r="C149" s="17">
        <v>2</v>
      </c>
      <c r="D149" s="16" t="s">
        <v>140</v>
      </c>
      <c r="E149" s="17" t="s">
        <v>10</v>
      </c>
      <c r="F149" s="17" t="s">
        <v>10</v>
      </c>
      <c r="G149" s="17" t="s">
        <v>10</v>
      </c>
      <c r="H149" s="17" t="s">
        <v>10</v>
      </c>
      <c r="I149" s="17" t="s">
        <v>10</v>
      </c>
      <c r="J149" s="18"/>
    </row>
    <row r="150" spans="1:10" ht="20.25" customHeight="1">
      <c r="A150" s="19" t="s">
        <v>10</v>
      </c>
      <c r="B150" s="20" t="s">
        <v>146</v>
      </c>
      <c r="C150" s="17">
        <v>0</v>
      </c>
      <c r="D150" s="16" t="s">
        <v>10</v>
      </c>
      <c r="E150" s="17" t="s">
        <v>10</v>
      </c>
      <c r="F150" s="17" t="s">
        <v>10</v>
      </c>
      <c r="G150" s="17" t="s">
        <v>10</v>
      </c>
      <c r="H150" s="17" t="s">
        <v>10</v>
      </c>
      <c r="I150" s="17" t="s">
        <v>10</v>
      </c>
      <c r="J150" s="18"/>
    </row>
    <row r="151" spans="1:10" ht="20.25" customHeight="1">
      <c r="A151" s="19" t="s">
        <v>10</v>
      </c>
      <c r="B151" s="20" t="s">
        <v>144</v>
      </c>
      <c r="C151" s="17">
        <v>2</v>
      </c>
      <c r="D151" s="16" t="s">
        <v>140</v>
      </c>
      <c r="E151" s="17" t="s">
        <v>10</v>
      </c>
      <c r="F151" s="17" t="s">
        <v>10</v>
      </c>
      <c r="G151" s="17" t="s">
        <v>10</v>
      </c>
      <c r="H151" s="17" t="s">
        <v>10</v>
      </c>
      <c r="I151" s="17" t="s">
        <v>10</v>
      </c>
      <c r="J151" s="18"/>
    </row>
    <row r="152" spans="1:10" ht="20.25" customHeight="1">
      <c r="A152" s="19" t="s">
        <v>10</v>
      </c>
      <c r="B152" s="20" t="s">
        <v>138</v>
      </c>
      <c r="C152" s="17">
        <v>0</v>
      </c>
      <c r="D152" s="16" t="s">
        <v>10</v>
      </c>
      <c r="E152" s="17" t="s">
        <v>10</v>
      </c>
      <c r="F152" s="17" t="s">
        <v>10</v>
      </c>
      <c r="G152" s="17" t="s">
        <v>10</v>
      </c>
      <c r="H152" s="17" t="s">
        <v>10</v>
      </c>
      <c r="I152" s="17" t="s">
        <v>10</v>
      </c>
      <c r="J152" s="18"/>
    </row>
    <row r="153" spans="1:10" ht="20.25" customHeight="1">
      <c r="A153" s="19" t="s">
        <v>10</v>
      </c>
      <c r="B153" s="20" t="s">
        <v>144</v>
      </c>
      <c r="C153" s="17">
        <v>1</v>
      </c>
      <c r="D153" s="16" t="s">
        <v>140</v>
      </c>
      <c r="E153" s="17" t="s">
        <v>10</v>
      </c>
      <c r="F153" s="17" t="s">
        <v>10</v>
      </c>
      <c r="G153" s="17" t="s">
        <v>10</v>
      </c>
      <c r="H153" s="17" t="s">
        <v>10</v>
      </c>
      <c r="I153" s="17" t="s">
        <v>10</v>
      </c>
      <c r="J153" s="18"/>
    </row>
    <row r="154" spans="1:10" ht="20.25" customHeight="1">
      <c r="A154" s="19" t="s">
        <v>10</v>
      </c>
      <c r="B154" s="20" t="s">
        <v>139</v>
      </c>
      <c r="C154" s="17">
        <v>1</v>
      </c>
      <c r="D154" s="16" t="s">
        <v>141</v>
      </c>
      <c r="E154" s="17" t="s">
        <v>10</v>
      </c>
      <c r="F154" s="17" t="s">
        <v>10</v>
      </c>
      <c r="G154" s="17" t="s">
        <v>10</v>
      </c>
      <c r="H154" s="17" t="s">
        <v>10</v>
      </c>
      <c r="I154" s="17" t="s">
        <v>10</v>
      </c>
      <c r="J154" s="18"/>
    </row>
    <row r="155" spans="1:10" ht="21" customHeight="1">
      <c r="A155" s="12"/>
      <c r="B155" s="34" t="s">
        <v>147</v>
      </c>
      <c r="C155" s="21" t="s">
        <v>10</v>
      </c>
      <c r="D155" s="22"/>
      <c r="E155" s="17" t="s">
        <v>10</v>
      </c>
      <c r="F155" s="17" t="s">
        <v>10</v>
      </c>
      <c r="G155" s="17" t="s">
        <v>10</v>
      </c>
      <c r="H155" s="17" t="s">
        <v>10</v>
      </c>
      <c r="I155" s="17" t="s">
        <v>10</v>
      </c>
      <c r="J155" s="18"/>
    </row>
    <row r="156" spans="1:10" ht="21" customHeight="1">
      <c r="A156" s="19" t="s">
        <v>10</v>
      </c>
      <c r="B156" s="20" t="s">
        <v>129</v>
      </c>
      <c r="C156" s="15" t="s">
        <v>10</v>
      </c>
      <c r="D156" s="16"/>
      <c r="E156" s="17" t="s">
        <v>10</v>
      </c>
      <c r="F156" s="17" t="s">
        <v>10</v>
      </c>
      <c r="G156" s="17" t="s">
        <v>10</v>
      </c>
      <c r="H156" s="17" t="s">
        <v>10</v>
      </c>
      <c r="I156" s="17" t="s">
        <v>10</v>
      </c>
      <c r="J156" s="18"/>
    </row>
    <row r="157" spans="1:10" ht="21" customHeight="1">
      <c r="A157" s="19" t="s">
        <v>10</v>
      </c>
      <c r="B157" s="20" t="s">
        <v>148</v>
      </c>
      <c r="C157" s="17">
        <v>8</v>
      </c>
      <c r="D157" s="16" t="s">
        <v>62</v>
      </c>
      <c r="E157" s="17" t="s">
        <v>10</v>
      </c>
      <c r="F157" s="17" t="s">
        <v>10</v>
      </c>
      <c r="G157" s="17" t="s">
        <v>10</v>
      </c>
      <c r="H157" s="17" t="s">
        <v>10</v>
      </c>
      <c r="I157" s="17" t="s">
        <v>10</v>
      </c>
      <c r="J157" s="18"/>
    </row>
    <row r="158" spans="1:10" ht="21" customHeight="1">
      <c r="A158" s="19" t="s">
        <v>10</v>
      </c>
      <c r="B158" s="20" t="s">
        <v>149</v>
      </c>
      <c r="C158" s="17">
        <v>0</v>
      </c>
      <c r="D158" s="16" t="s">
        <v>10</v>
      </c>
      <c r="E158" s="17" t="s">
        <v>10</v>
      </c>
      <c r="F158" s="17" t="s">
        <v>10</v>
      </c>
      <c r="G158" s="17" t="s">
        <v>10</v>
      </c>
      <c r="H158" s="17" t="s">
        <v>10</v>
      </c>
      <c r="I158" s="17" t="s">
        <v>10</v>
      </c>
      <c r="J158" s="18"/>
    </row>
    <row r="159" spans="1:10" ht="21" customHeight="1">
      <c r="A159" s="19" t="s">
        <v>10</v>
      </c>
      <c r="B159" s="20" t="s">
        <v>150</v>
      </c>
      <c r="C159" s="17">
        <v>3</v>
      </c>
      <c r="D159" s="16" t="s">
        <v>140</v>
      </c>
      <c r="E159" s="17" t="s">
        <v>10</v>
      </c>
      <c r="F159" s="17" t="s">
        <v>10</v>
      </c>
      <c r="G159" s="17" t="s">
        <v>10</v>
      </c>
      <c r="H159" s="17" t="s">
        <v>10</v>
      </c>
      <c r="I159" s="17" t="s">
        <v>10</v>
      </c>
      <c r="J159" s="18"/>
    </row>
    <row r="160" spans="1:10" ht="21" customHeight="1">
      <c r="A160" s="19" t="s">
        <v>10</v>
      </c>
      <c r="B160" s="20" t="s">
        <v>137</v>
      </c>
      <c r="C160" s="17">
        <v>0</v>
      </c>
      <c r="D160" s="16" t="s">
        <v>10</v>
      </c>
      <c r="E160" s="17" t="s">
        <v>10</v>
      </c>
      <c r="F160" s="17" t="s">
        <v>10</v>
      </c>
      <c r="G160" s="17" t="s">
        <v>10</v>
      </c>
      <c r="H160" s="17" t="s">
        <v>10</v>
      </c>
      <c r="I160" s="17" t="s">
        <v>10</v>
      </c>
      <c r="J160" s="18"/>
    </row>
    <row r="161" spans="1:10" ht="21" customHeight="1">
      <c r="A161" s="19" t="s">
        <v>10</v>
      </c>
      <c r="B161" s="20" t="s">
        <v>150</v>
      </c>
      <c r="C161" s="17">
        <v>5</v>
      </c>
      <c r="D161" s="16" t="s">
        <v>140</v>
      </c>
      <c r="E161" s="17" t="s">
        <v>10</v>
      </c>
      <c r="F161" s="17" t="s">
        <v>10</v>
      </c>
      <c r="G161" s="17" t="s">
        <v>10</v>
      </c>
      <c r="H161" s="17" t="s">
        <v>10</v>
      </c>
      <c r="I161" s="17" t="s">
        <v>10</v>
      </c>
      <c r="J161" s="18"/>
    </row>
    <row r="162" spans="1:10" ht="21" customHeight="1">
      <c r="A162" s="19" t="s">
        <v>10</v>
      </c>
      <c r="B162" s="20" t="s">
        <v>139</v>
      </c>
      <c r="C162" s="17">
        <v>1</v>
      </c>
      <c r="D162" s="16" t="s">
        <v>141</v>
      </c>
      <c r="E162" s="17" t="s">
        <v>10</v>
      </c>
      <c r="F162" s="17" t="s">
        <v>10</v>
      </c>
      <c r="G162" s="17" t="s">
        <v>10</v>
      </c>
      <c r="H162" s="17" t="s">
        <v>10</v>
      </c>
      <c r="I162" s="17" t="s">
        <v>10</v>
      </c>
      <c r="J162" s="18"/>
    </row>
    <row r="163" spans="1:10" ht="21" customHeight="1">
      <c r="A163" s="49"/>
      <c r="B163" s="119" t="s">
        <v>151</v>
      </c>
      <c r="C163" s="118" t="s">
        <v>10</v>
      </c>
      <c r="D163" s="44"/>
      <c r="E163" s="17" t="s">
        <v>10</v>
      </c>
      <c r="F163" s="17" t="s">
        <v>10</v>
      </c>
      <c r="G163" s="17" t="s">
        <v>10</v>
      </c>
      <c r="H163" s="17" t="s">
        <v>10</v>
      </c>
      <c r="I163" s="17" t="s">
        <v>10</v>
      </c>
      <c r="J163" s="18"/>
    </row>
    <row r="164" spans="1:10" ht="21" customHeight="1">
      <c r="A164" s="19" t="s">
        <v>10</v>
      </c>
      <c r="B164" s="20" t="s">
        <v>130</v>
      </c>
      <c r="C164" s="15" t="s">
        <v>10</v>
      </c>
      <c r="D164" s="16"/>
      <c r="E164" s="17" t="s">
        <v>10</v>
      </c>
      <c r="F164" s="17" t="s">
        <v>10</v>
      </c>
      <c r="G164" s="17" t="s">
        <v>10</v>
      </c>
      <c r="H164" s="17" t="s">
        <v>10</v>
      </c>
      <c r="I164" s="17" t="s">
        <v>10</v>
      </c>
      <c r="J164" s="18"/>
    </row>
    <row r="165" spans="1:10" ht="21" customHeight="1">
      <c r="A165" s="19" t="s">
        <v>10</v>
      </c>
      <c r="B165" s="20" t="s">
        <v>152</v>
      </c>
      <c r="C165" s="17">
        <v>33</v>
      </c>
      <c r="D165" s="16" t="s">
        <v>62</v>
      </c>
      <c r="E165" s="17" t="s">
        <v>10</v>
      </c>
      <c r="F165" s="17" t="s">
        <v>10</v>
      </c>
      <c r="G165" s="17" t="s">
        <v>10</v>
      </c>
      <c r="H165" s="17" t="s">
        <v>10</v>
      </c>
      <c r="I165" s="17" t="s">
        <v>10</v>
      </c>
      <c r="J165" s="18"/>
    </row>
    <row r="166" spans="1:10" ht="21" customHeight="1">
      <c r="A166" s="19" t="s">
        <v>10</v>
      </c>
      <c r="B166" s="20" t="s">
        <v>153</v>
      </c>
      <c r="C166" s="17">
        <v>10</v>
      </c>
      <c r="D166" s="16" t="s">
        <v>62</v>
      </c>
      <c r="E166" s="17" t="s">
        <v>10</v>
      </c>
      <c r="F166" s="17" t="s">
        <v>10</v>
      </c>
      <c r="G166" s="17" t="s">
        <v>10</v>
      </c>
      <c r="H166" s="17" t="s">
        <v>10</v>
      </c>
      <c r="I166" s="17" t="s">
        <v>10</v>
      </c>
      <c r="J166" s="18"/>
    </row>
    <row r="167" spans="1:10" ht="21" customHeight="1">
      <c r="A167" s="19" t="s">
        <v>10</v>
      </c>
      <c r="B167" s="20" t="s">
        <v>149</v>
      </c>
      <c r="C167" s="17">
        <v>0</v>
      </c>
      <c r="D167" s="16" t="s">
        <v>10</v>
      </c>
      <c r="E167" s="17" t="s">
        <v>10</v>
      </c>
      <c r="F167" s="17" t="s">
        <v>10</v>
      </c>
      <c r="G167" s="17" t="s">
        <v>10</v>
      </c>
      <c r="H167" s="17" t="s">
        <v>10</v>
      </c>
      <c r="I167" s="17" t="s">
        <v>10</v>
      </c>
      <c r="J167" s="18"/>
    </row>
    <row r="168" spans="1:10" ht="21" customHeight="1">
      <c r="A168" s="19" t="s">
        <v>10</v>
      </c>
      <c r="B168" s="20" t="s">
        <v>154</v>
      </c>
      <c r="C168" s="17">
        <v>3</v>
      </c>
      <c r="D168" s="16" t="s">
        <v>140</v>
      </c>
      <c r="E168" s="17" t="s">
        <v>10</v>
      </c>
      <c r="F168" s="17" t="s">
        <v>10</v>
      </c>
      <c r="G168" s="17" t="s">
        <v>10</v>
      </c>
      <c r="H168" s="17" t="s">
        <v>10</v>
      </c>
      <c r="I168" s="17" t="s">
        <v>10</v>
      </c>
      <c r="J168" s="18"/>
    </row>
    <row r="169" spans="1:10" ht="21" customHeight="1">
      <c r="A169" s="19" t="s">
        <v>10</v>
      </c>
      <c r="B169" s="20" t="s">
        <v>155</v>
      </c>
      <c r="C169" s="17">
        <v>6</v>
      </c>
      <c r="D169" s="16" t="s">
        <v>140</v>
      </c>
      <c r="E169" s="17" t="s">
        <v>10</v>
      </c>
      <c r="F169" s="17" t="s">
        <v>10</v>
      </c>
      <c r="G169" s="17" t="s">
        <v>10</v>
      </c>
      <c r="H169" s="17" t="s">
        <v>10</v>
      </c>
      <c r="I169" s="17" t="s">
        <v>10</v>
      </c>
      <c r="J169" s="18"/>
    </row>
    <row r="170" spans="1:10" ht="21" customHeight="1">
      <c r="A170" s="19" t="s">
        <v>10</v>
      </c>
      <c r="B170" s="20" t="s">
        <v>137</v>
      </c>
      <c r="C170" s="17">
        <v>0</v>
      </c>
      <c r="D170" s="16" t="s">
        <v>10</v>
      </c>
      <c r="E170" s="17" t="s">
        <v>10</v>
      </c>
      <c r="F170" s="17" t="s">
        <v>10</v>
      </c>
      <c r="G170" s="17" t="s">
        <v>10</v>
      </c>
      <c r="H170" s="17" t="s">
        <v>10</v>
      </c>
      <c r="I170" s="17" t="s">
        <v>10</v>
      </c>
      <c r="J170" s="18"/>
    </row>
    <row r="171" spans="1:10" ht="21" customHeight="1">
      <c r="A171" s="19" t="s">
        <v>10</v>
      </c>
      <c r="B171" s="20" t="s">
        <v>154</v>
      </c>
      <c r="C171" s="17">
        <v>5</v>
      </c>
      <c r="D171" s="16" t="s">
        <v>140</v>
      </c>
      <c r="E171" s="17" t="s">
        <v>10</v>
      </c>
      <c r="F171" s="17" t="s">
        <v>10</v>
      </c>
      <c r="G171" s="17" t="s">
        <v>10</v>
      </c>
      <c r="H171" s="17" t="s">
        <v>10</v>
      </c>
      <c r="I171" s="17" t="s">
        <v>10</v>
      </c>
      <c r="J171" s="18"/>
    </row>
    <row r="172" spans="1:10" ht="21" customHeight="1">
      <c r="A172" s="19" t="s">
        <v>10</v>
      </c>
      <c r="B172" s="20" t="s">
        <v>155</v>
      </c>
      <c r="C172" s="17">
        <v>9</v>
      </c>
      <c r="D172" s="16" t="s">
        <v>140</v>
      </c>
      <c r="E172" s="17" t="s">
        <v>10</v>
      </c>
      <c r="F172" s="17" t="s">
        <v>10</v>
      </c>
      <c r="G172" s="17" t="s">
        <v>10</v>
      </c>
      <c r="H172" s="17" t="s">
        <v>10</v>
      </c>
      <c r="I172" s="17" t="s">
        <v>10</v>
      </c>
      <c r="J172" s="18"/>
    </row>
    <row r="173" spans="1:10" ht="21" customHeight="1">
      <c r="A173" s="19" t="s">
        <v>10</v>
      </c>
      <c r="B173" s="20" t="s">
        <v>156</v>
      </c>
      <c r="C173" s="17">
        <v>0</v>
      </c>
      <c r="D173" s="16" t="s">
        <v>10</v>
      </c>
      <c r="E173" s="17" t="s">
        <v>10</v>
      </c>
      <c r="F173" s="17" t="s">
        <v>10</v>
      </c>
      <c r="G173" s="17" t="s">
        <v>10</v>
      </c>
      <c r="H173" s="17" t="s">
        <v>10</v>
      </c>
      <c r="I173" s="17" t="s">
        <v>10</v>
      </c>
      <c r="J173" s="18"/>
    </row>
    <row r="174" spans="1:10" ht="21" customHeight="1">
      <c r="A174" s="19" t="s">
        <v>10</v>
      </c>
      <c r="B174" s="20" t="s">
        <v>155</v>
      </c>
      <c r="C174" s="17">
        <v>0</v>
      </c>
      <c r="D174" s="16" t="s">
        <v>140</v>
      </c>
      <c r="E174" s="17" t="s">
        <v>10</v>
      </c>
      <c r="F174" s="17" t="s">
        <v>10</v>
      </c>
      <c r="G174" s="17" t="s">
        <v>10</v>
      </c>
      <c r="H174" s="17" t="s">
        <v>10</v>
      </c>
      <c r="I174" s="17" t="s">
        <v>10</v>
      </c>
      <c r="J174" s="18"/>
    </row>
    <row r="175" spans="1:10" ht="21" customHeight="1">
      <c r="A175" s="19" t="s">
        <v>10</v>
      </c>
      <c r="B175" s="20" t="s">
        <v>157</v>
      </c>
      <c r="C175" s="17">
        <v>0</v>
      </c>
      <c r="D175" s="16" t="s">
        <v>10</v>
      </c>
      <c r="E175" s="17" t="s">
        <v>10</v>
      </c>
      <c r="F175" s="17" t="s">
        <v>10</v>
      </c>
      <c r="G175" s="17" t="s">
        <v>10</v>
      </c>
      <c r="H175" s="17" t="s">
        <v>10</v>
      </c>
      <c r="I175" s="17" t="s">
        <v>10</v>
      </c>
      <c r="J175" s="18"/>
    </row>
    <row r="176" spans="1:10" ht="21" customHeight="1">
      <c r="A176" s="19" t="s">
        <v>10</v>
      </c>
      <c r="B176" s="20" t="s">
        <v>155</v>
      </c>
      <c r="C176" s="17">
        <v>2</v>
      </c>
      <c r="D176" s="16" t="s">
        <v>140</v>
      </c>
      <c r="E176" s="17" t="s">
        <v>10</v>
      </c>
      <c r="F176" s="17" t="s">
        <v>10</v>
      </c>
      <c r="G176" s="17" t="s">
        <v>10</v>
      </c>
      <c r="H176" s="17" t="s">
        <v>10</v>
      </c>
      <c r="I176" s="17" t="s">
        <v>10</v>
      </c>
      <c r="J176" s="18"/>
    </row>
    <row r="177" spans="1:10" ht="19.5" customHeight="1">
      <c r="A177" s="19" t="s">
        <v>10</v>
      </c>
      <c r="B177" s="20" t="s">
        <v>158</v>
      </c>
      <c r="C177" s="17">
        <v>0</v>
      </c>
      <c r="D177" s="16" t="s">
        <v>10</v>
      </c>
      <c r="E177" s="17" t="s">
        <v>10</v>
      </c>
      <c r="F177" s="17" t="s">
        <v>10</v>
      </c>
      <c r="G177" s="17" t="s">
        <v>10</v>
      </c>
      <c r="H177" s="17" t="s">
        <v>10</v>
      </c>
      <c r="I177" s="17" t="s">
        <v>10</v>
      </c>
      <c r="J177" s="18"/>
    </row>
    <row r="178" spans="1:10" ht="19.5" customHeight="1">
      <c r="A178" s="19" t="s">
        <v>10</v>
      </c>
      <c r="B178" s="20" t="s">
        <v>154</v>
      </c>
      <c r="C178" s="17">
        <v>1</v>
      </c>
      <c r="D178" s="16" t="s">
        <v>140</v>
      </c>
      <c r="E178" s="17" t="s">
        <v>10</v>
      </c>
      <c r="F178" s="17" t="s">
        <v>10</v>
      </c>
      <c r="G178" s="17" t="s">
        <v>10</v>
      </c>
      <c r="H178" s="17" t="s">
        <v>10</v>
      </c>
      <c r="I178" s="17" t="s">
        <v>10</v>
      </c>
      <c r="J178" s="18"/>
    </row>
    <row r="179" spans="1:10" ht="19.5" customHeight="1">
      <c r="A179" s="19" t="s">
        <v>10</v>
      </c>
      <c r="B179" s="20" t="s">
        <v>159</v>
      </c>
      <c r="C179" s="17">
        <v>0</v>
      </c>
      <c r="D179" s="16" t="s">
        <v>10</v>
      </c>
      <c r="E179" s="17" t="s">
        <v>10</v>
      </c>
      <c r="F179" s="17" t="s">
        <v>10</v>
      </c>
      <c r="G179" s="17" t="s">
        <v>10</v>
      </c>
      <c r="H179" s="17" t="s">
        <v>10</v>
      </c>
      <c r="I179" s="17" t="s">
        <v>10</v>
      </c>
      <c r="J179" s="18"/>
    </row>
    <row r="180" spans="1:10" ht="19.5" customHeight="1">
      <c r="A180" s="19" t="s">
        <v>10</v>
      </c>
      <c r="B180" s="20" t="s">
        <v>155</v>
      </c>
      <c r="C180" s="17">
        <v>2</v>
      </c>
      <c r="D180" s="16" t="s">
        <v>140</v>
      </c>
      <c r="E180" s="17" t="s">
        <v>10</v>
      </c>
      <c r="F180" s="17" t="s">
        <v>10</v>
      </c>
      <c r="G180" s="17" t="s">
        <v>10</v>
      </c>
      <c r="H180" s="17" t="s">
        <v>10</v>
      </c>
      <c r="I180" s="17" t="s">
        <v>10</v>
      </c>
      <c r="J180" s="18"/>
    </row>
    <row r="181" spans="1:10" ht="19.5" customHeight="1">
      <c r="A181" s="19" t="s">
        <v>10</v>
      </c>
      <c r="B181" s="20" t="s">
        <v>139</v>
      </c>
      <c r="C181" s="17">
        <v>1</v>
      </c>
      <c r="D181" s="16" t="s">
        <v>141</v>
      </c>
      <c r="E181" s="17" t="s">
        <v>10</v>
      </c>
      <c r="F181" s="17" t="s">
        <v>10</v>
      </c>
      <c r="G181" s="17" t="s">
        <v>10</v>
      </c>
      <c r="H181" s="17" t="s">
        <v>10</v>
      </c>
      <c r="I181" s="17" t="s">
        <v>10</v>
      </c>
      <c r="J181" s="18"/>
    </row>
    <row r="182" spans="1:10" ht="19.5" customHeight="1">
      <c r="A182" s="49"/>
      <c r="B182" s="119" t="s">
        <v>160</v>
      </c>
      <c r="C182" s="118" t="s">
        <v>10</v>
      </c>
      <c r="D182" s="44"/>
      <c r="E182" s="17" t="s">
        <v>10</v>
      </c>
      <c r="F182" s="17" t="s">
        <v>10</v>
      </c>
      <c r="G182" s="17" t="s">
        <v>10</v>
      </c>
      <c r="H182" s="17" t="s">
        <v>10</v>
      </c>
      <c r="I182" s="17" t="s">
        <v>10</v>
      </c>
      <c r="J182" s="18"/>
    </row>
    <row r="183" spans="1:10" ht="19.5" customHeight="1">
      <c r="A183" s="19" t="s">
        <v>10</v>
      </c>
      <c r="B183" s="20" t="s">
        <v>131</v>
      </c>
      <c r="C183" s="15" t="s">
        <v>10</v>
      </c>
      <c r="D183" s="16"/>
      <c r="E183" s="17" t="s">
        <v>10</v>
      </c>
      <c r="F183" s="17" t="s">
        <v>10</v>
      </c>
      <c r="G183" s="17" t="s">
        <v>10</v>
      </c>
      <c r="H183" s="17" t="s">
        <v>10</v>
      </c>
      <c r="I183" s="17" t="s">
        <v>10</v>
      </c>
      <c r="J183" s="18"/>
    </row>
    <row r="184" spans="1:10" ht="19.5" customHeight="1">
      <c r="A184" s="19" t="s">
        <v>10</v>
      </c>
      <c r="B184" s="20" t="s">
        <v>161</v>
      </c>
      <c r="C184" s="17">
        <v>0</v>
      </c>
      <c r="D184" s="16" t="s">
        <v>62</v>
      </c>
      <c r="E184" s="17" t="s">
        <v>10</v>
      </c>
      <c r="F184" s="17" t="s">
        <v>10</v>
      </c>
      <c r="G184" s="17" t="s">
        <v>10</v>
      </c>
      <c r="H184" s="17" t="s">
        <v>10</v>
      </c>
      <c r="I184" s="17" t="s">
        <v>10</v>
      </c>
      <c r="J184" s="18"/>
    </row>
    <row r="185" spans="1:10" ht="19.5" customHeight="1">
      <c r="A185" s="19" t="s">
        <v>10</v>
      </c>
      <c r="B185" s="20" t="s">
        <v>162</v>
      </c>
      <c r="C185" s="17">
        <v>0</v>
      </c>
      <c r="D185" s="16" t="s">
        <v>165</v>
      </c>
      <c r="E185" s="17" t="s">
        <v>10</v>
      </c>
      <c r="F185" s="17" t="s">
        <v>10</v>
      </c>
      <c r="G185" s="17" t="s">
        <v>10</v>
      </c>
      <c r="H185" s="17" t="s">
        <v>10</v>
      </c>
      <c r="I185" s="17" t="s">
        <v>10</v>
      </c>
      <c r="J185" s="18"/>
    </row>
    <row r="186" spans="1:10" ht="19.5" customHeight="1">
      <c r="A186" s="19" t="s">
        <v>10</v>
      </c>
      <c r="B186" s="20" t="s">
        <v>163</v>
      </c>
      <c r="C186" s="17">
        <v>0</v>
      </c>
      <c r="D186" s="16" t="s">
        <v>165</v>
      </c>
      <c r="E186" s="17" t="s">
        <v>10</v>
      </c>
      <c r="F186" s="17" t="s">
        <v>10</v>
      </c>
      <c r="G186" s="17" t="s">
        <v>10</v>
      </c>
      <c r="H186" s="17" t="s">
        <v>10</v>
      </c>
      <c r="I186" s="17" t="s">
        <v>10</v>
      </c>
      <c r="J186" s="18"/>
    </row>
    <row r="187" spans="1:10" ht="19.5" customHeight="1">
      <c r="A187" s="19" t="s">
        <v>10</v>
      </c>
      <c r="B187" s="20" t="s">
        <v>164</v>
      </c>
      <c r="C187" s="17">
        <v>1</v>
      </c>
      <c r="D187" s="16" t="s">
        <v>165</v>
      </c>
      <c r="E187" s="17" t="s">
        <v>10</v>
      </c>
      <c r="F187" s="17" t="s">
        <v>10</v>
      </c>
      <c r="G187" s="17" t="s">
        <v>10</v>
      </c>
      <c r="H187" s="17" t="s">
        <v>10</v>
      </c>
      <c r="I187" s="17" t="s">
        <v>10</v>
      </c>
      <c r="J187" s="18"/>
    </row>
    <row r="188" spans="1:10" ht="19.5" customHeight="1">
      <c r="A188" s="49"/>
      <c r="B188" s="119" t="s">
        <v>166</v>
      </c>
      <c r="C188" s="118" t="s">
        <v>10</v>
      </c>
      <c r="D188" s="44"/>
      <c r="E188" s="17" t="s">
        <v>10</v>
      </c>
      <c r="F188" s="17" t="s">
        <v>10</v>
      </c>
      <c r="G188" s="17" t="s">
        <v>10</v>
      </c>
      <c r="H188" s="17" t="s">
        <v>10</v>
      </c>
      <c r="I188" s="17" t="s">
        <v>10</v>
      </c>
      <c r="J188" s="18"/>
    </row>
    <row r="189" spans="1:10" ht="19.5" customHeight="1">
      <c r="A189" s="14">
        <v>4</v>
      </c>
      <c r="B189" s="38" t="s">
        <v>28</v>
      </c>
      <c r="C189" s="15"/>
      <c r="D189" s="16"/>
      <c r="E189" s="17" t="s">
        <v>10</v>
      </c>
      <c r="F189" s="17" t="s">
        <v>10</v>
      </c>
      <c r="G189" s="17" t="s">
        <v>10</v>
      </c>
      <c r="H189" s="17" t="s">
        <v>10</v>
      </c>
      <c r="I189" s="17" t="s">
        <v>10</v>
      </c>
      <c r="J189" s="18"/>
    </row>
    <row r="190" spans="1:10" ht="19.5" customHeight="1">
      <c r="A190" s="19" t="s">
        <v>10</v>
      </c>
      <c r="B190" s="20" t="s">
        <v>30</v>
      </c>
      <c r="C190" s="17" t="s">
        <v>10</v>
      </c>
      <c r="D190" s="16" t="s">
        <v>20</v>
      </c>
      <c r="E190" s="17" t="s">
        <v>10</v>
      </c>
      <c r="F190" s="17" t="s">
        <v>10</v>
      </c>
      <c r="G190" s="17" t="s">
        <v>10</v>
      </c>
      <c r="H190" s="17" t="s">
        <v>10</v>
      </c>
      <c r="I190" s="17" t="s">
        <v>10</v>
      </c>
      <c r="J190" s="18"/>
    </row>
    <row r="191" spans="1:10" ht="19.5" customHeight="1">
      <c r="A191" s="19" t="s">
        <v>10</v>
      </c>
      <c r="B191" s="20" t="s">
        <v>31</v>
      </c>
      <c r="C191" s="17" t="s">
        <v>10</v>
      </c>
      <c r="D191" s="16" t="s">
        <v>20</v>
      </c>
      <c r="E191" s="17" t="s">
        <v>10</v>
      </c>
      <c r="F191" s="17" t="s">
        <v>10</v>
      </c>
      <c r="G191" s="17" t="s">
        <v>10</v>
      </c>
      <c r="H191" s="17" t="s">
        <v>10</v>
      </c>
      <c r="I191" s="17" t="s">
        <v>10</v>
      </c>
      <c r="J191" s="18"/>
    </row>
    <row r="192" spans="1:10" ht="19.5" customHeight="1">
      <c r="A192" s="19" t="s">
        <v>10</v>
      </c>
      <c r="B192" s="20" t="s">
        <v>32</v>
      </c>
      <c r="C192" s="17" t="s">
        <v>10</v>
      </c>
      <c r="D192" s="16" t="s">
        <v>20</v>
      </c>
      <c r="E192" s="17" t="s">
        <v>10</v>
      </c>
      <c r="F192" s="17" t="s">
        <v>10</v>
      </c>
      <c r="G192" s="17" t="s">
        <v>10</v>
      </c>
      <c r="H192" s="17" t="s">
        <v>10</v>
      </c>
      <c r="I192" s="17" t="s">
        <v>10</v>
      </c>
      <c r="J192" s="18"/>
    </row>
    <row r="193" spans="1:10" ht="19.5" customHeight="1">
      <c r="A193" s="49"/>
      <c r="B193" s="120" t="s">
        <v>33</v>
      </c>
      <c r="C193" s="118" t="s">
        <v>10</v>
      </c>
      <c r="D193" s="44"/>
      <c r="E193" s="17" t="s">
        <v>10</v>
      </c>
      <c r="F193" s="17" t="s">
        <v>10</v>
      </c>
      <c r="G193" s="17" t="s">
        <v>10</v>
      </c>
      <c r="H193" s="17" t="s">
        <v>10</v>
      </c>
      <c r="I193" s="17" t="s">
        <v>10</v>
      </c>
      <c r="J193" s="18"/>
    </row>
    <row r="194" spans="1:10" ht="19.5" customHeight="1">
      <c r="A194" s="19"/>
      <c r="B194" s="33" t="s">
        <v>30</v>
      </c>
      <c r="C194" s="15" t="s">
        <v>10</v>
      </c>
      <c r="D194" s="16"/>
      <c r="E194" s="17" t="s">
        <v>10</v>
      </c>
      <c r="F194" s="17" t="s">
        <v>10</v>
      </c>
      <c r="G194" s="17" t="s">
        <v>10</v>
      </c>
      <c r="H194" s="17" t="s">
        <v>10</v>
      </c>
      <c r="I194" s="17" t="s">
        <v>10</v>
      </c>
      <c r="J194" s="18"/>
    </row>
    <row r="195" spans="1:10" ht="19.5" customHeight="1">
      <c r="A195" s="19" t="s">
        <v>10</v>
      </c>
      <c r="B195" s="20" t="s">
        <v>34</v>
      </c>
      <c r="C195" s="17">
        <v>1</v>
      </c>
      <c r="D195" s="16" t="s">
        <v>38</v>
      </c>
      <c r="E195" s="17" t="s">
        <v>10</v>
      </c>
      <c r="F195" s="17" t="s">
        <v>10</v>
      </c>
      <c r="G195" s="17" t="s">
        <v>10</v>
      </c>
      <c r="H195" s="17" t="s">
        <v>10</v>
      </c>
      <c r="I195" s="17" t="s">
        <v>10</v>
      </c>
      <c r="J195" s="18"/>
    </row>
    <row r="196" spans="1:10" ht="19.5" customHeight="1">
      <c r="A196" s="19" t="s">
        <v>10</v>
      </c>
      <c r="B196" s="20" t="s">
        <v>53</v>
      </c>
      <c r="C196" s="17">
        <v>1</v>
      </c>
      <c r="D196" s="16" t="s">
        <v>38</v>
      </c>
      <c r="E196" s="17" t="s">
        <v>10</v>
      </c>
      <c r="F196" s="17" t="s">
        <v>10</v>
      </c>
      <c r="G196" s="17" t="s">
        <v>10</v>
      </c>
      <c r="H196" s="17" t="s">
        <v>10</v>
      </c>
      <c r="I196" s="17" t="s">
        <v>10</v>
      </c>
      <c r="J196" s="18"/>
    </row>
    <row r="197" spans="1:10" ht="19.5" customHeight="1">
      <c r="A197" s="19" t="s">
        <v>10</v>
      </c>
      <c r="B197" s="20" t="s">
        <v>35</v>
      </c>
      <c r="C197" s="17">
        <v>2</v>
      </c>
      <c r="D197" s="16" t="s">
        <v>38</v>
      </c>
      <c r="E197" s="17" t="s">
        <v>10</v>
      </c>
      <c r="F197" s="17" t="s">
        <v>10</v>
      </c>
      <c r="G197" s="17" t="s">
        <v>10</v>
      </c>
      <c r="H197" s="17" t="s">
        <v>10</v>
      </c>
      <c r="I197" s="17" t="s">
        <v>10</v>
      </c>
      <c r="J197" s="18"/>
    </row>
    <row r="198" spans="1:10" ht="19.5" customHeight="1">
      <c r="A198" s="19" t="s">
        <v>10</v>
      </c>
      <c r="B198" s="20" t="s">
        <v>36</v>
      </c>
      <c r="C198" s="17">
        <v>1</v>
      </c>
      <c r="D198" s="16" t="s">
        <v>38</v>
      </c>
      <c r="E198" s="17" t="s">
        <v>10</v>
      </c>
      <c r="F198" s="17" t="s">
        <v>10</v>
      </c>
      <c r="G198" s="17" t="s">
        <v>10</v>
      </c>
      <c r="H198" s="17" t="s">
        <v>10</v>
      </c>
      <c r="I198" s="17" t="s">
        <v>10</v>
      </c>
      <c r="J198" s="18"/>
    </row>
    <row r="199" spans="1:10" ht="19.5" customHeight="1">
      <c r="A199" s="19" t="s">
        <v>10</v>
      </c>
      <c r="B199" s="18" t="s">
        <v>37</v>
      </c>
      <c r="C199" s="17">
        <v>0</v>
      </c>
      <c r="D199" s="16" t="s">
        <v>10</v>
      </c>
      <c r="E199" s="17" t="s">
        <v>10</v>
      </c>
      <c r="F199" s="17" t="s">
        <v>10</v>
      </c>
      <c r="G199" s="17" t="s">
        <v>10</v>
      </c>
      <c r="H199" s="17" t="s">
        <v>10</v>
      </c>
      <c r="I199" s="17" t="s">
        <v>10</v>
      </c>
      <c r="J199" s="18"/>
    </row>
    <row r="200" spans="1:10" ht="21" customHeight="1">
      <c r="A200" s="19" t="s">
        <v>10</v>
      </c>
      <c r="B200" s="20" t="s">
        <v>31</v>
      </c>
      <c r="C200" s="17">
        <v>0</v>
      </c>
      <c r="D200" s="16" t="s">
        <v>10</v>
      </c>
      <c r="E200" s="17" t="s">
        <v>10</v>
      </c>
      <c r="F200" s="17" t="s">
        <v>10</v>
      </c>
      <c r="G200" s="17" t="s">
        <v>10</v>
      </c>
      <c r="H200" s="17" t="s">
        <v>10</v>
      </c>
      <c r="I200" s="17" t="s">
        <v>10</v>
      </c>
      <c r="J200" s="18"/>
    </row>
    <row r="201" spans="1:10" ht="21" customHeight="1">
      <c r="A201" s="19" t="s">
        <v>10</v>
      </c>
      <c r="B201" s="20" t="s">
        <v>39</v>
      </c>
      <c r="C201" s="17">
        <v>10</v>
      </c>
      <c r="D201" s="16" t="s">
        <v>44</v>
      </c>
      <c r="E201" s="17" t="s">
        <v>10</v>
      </c>
      <c r="F201" s="17" t="s">
        <v>10</v>
      </c>
      <c r="G201" s="17" t="s">
        <v>10</v>
      </c>
      <c r="H201" s="17" t="s">
        <v>10</v>
      </c>
      <c r="I201" s="17" t="s">
        <v>10</v>
      </c>
      <c r="J201" s="18"/>
    </row>
    <row r="202" spans="1:10" ht="21" customHeight="1">
      <c r="A202" s="19" t="s">
        <v>10</v>
      </c>
      <c r="B202" s="20" t="s">
        <v>40</v>
      </c>
      <c r="C202" s="17">
        <v>5</v>
      </c>
      <c r="D202" s="16" t="s">
        <v>44</v>
      </c>
      <c r="E202" s="17" t="s">
        <v>10</v>
      </c>
      <c r="F202" s="17" t="s">
        <v>10</v>
      </c>
      <c r="G202" s="17" t="s">
        <v>10</v>
      </c>
      <c r="H202" s="17" t="s">
        <v>10</v>
      </c>
      <c r="I202" s="17" t="s">
        <v>10</v>
      </c>
      <c r="J202" s="18"/>
    </row>
    <row r="203" spans="1:10" ht="21" customHeight="1">
      <c r="A203" s="19" t="s">
        <v>10</v>
      </c>
      <c r="B203" s="20" t="s">
        <v>41</v>
      </c>
      <c r="C203" s="17">
        <v>120</v>
      </c>
      <c r="D203" s="16" t="s">
        <v>44</v>
      </c>
      <c r="E203" s="17" t="s">
        <v>10</v>
      </c>
      <c r="F203" s="17" t="s">
        <v>10</v>
      </c>
      <c r="G203" s="17" t="s">
        <v>10</v>
      </c>
      <c r="H203" s="17" t="s">
        <v>10</v>
      </c>
      <c r="I203" s="17" t="s">
        <v>10</v>
      </c>
      <c r="J203" s="18"/>
    </row>
    <row r="204" spans="1:10" ht="21" customHeight="1">
      <c r="A204" s="19" t="s">
        <v>10</v>
      </c>
      <c r="B204" s="20" t="s">
        <v>42</v>
      </c>
      <c r="C204" s="17">
        <v>100</v>
      </c>
      <c r="D204" s="16" t="s">
        <v>44</v>
      </c>
      <c r="E204" s="17" t="s">
        <v>10</v>
      </c>
      <c r="F204" s="17" t="s">
        <v>10</v>
      </c>
      <c r="G204" s="17" t="s">
        <v>10</v>
      </c>
      <c r="H204" s="17" t="s">
        <v>10</v>
      </c>
      <c r="I204" s="17" t="s">
        <v>10</v>
      </c>
      <c r="J204" s="18"/>
    </row>
    <row r="205" spans="1:10" ht="21" customHeight="1">
      <c r="A205" s="19" t="s">
        <v>10</v>
      </c>
      <c r="B205" s="20" t="s">
        <v>43</v>
      </c>
      <c r="C205" s="17">
        <v>1</v>
      </c>
      <c r="D205" s="16" t="s">
        <v>45</v>
      </c>
      <c r="E205" s="17" t="s">
        <v>10</v>
      </c>
      <c r="F205" s="17" t="s">
        <v>10</v>
      </c>
      <c r="G205" s="17" t="s">
        <v>10</v>
      </c>
      <c r="H205" s="17" t="s">
        <v>10</v>
      </c>
      <c r="I205" s="17" t="s">
        <v>10</v>
      </c>
      <c r="J205" s="18"/>
    </row>
    <row r="206" spans="1:10" ht="21" customHeight="1">
      <c r="A206" s="49"/>
      <c r="B206" s="119" t="s">
        <v>46</v>
      </c>
      <c r="C206" s="43" t="s">
        <v>10</v>
      </c>
      <c r="D206" s="44" t="s">
        <v>10</v>
      </c>
      <c r="E206" s="17" t="s">
        <v>10</v>
      </c>
      <c r="F206" s="17" t="s">
        <v>10</v>
      </c>
      <c r="G206" s="17" t="s">
        <v>10</v>
      </c>
      <c r="H206" s="17" t="s">
        <v>10</v>
      </c>
      <c r="I206" s="17" t="s">
        <v>10</v>
      </c>
      <c r="J206" s="18"/>
    </row>
    <row r="207" spans="1:10" ht="21" customHeight="1">
      <c r="A207" s="19"/>
      <c r="B207" s="20" t="s">
        <v>32</v>
      </c>
      <c r="C207" s="17" t="s">
        <v>10</v>
      </c>
      <c r="D207" s="16" t="s">
        <v>10</v>
      </c>
      <c r="E207" s="17" t="s">
        <v>10</v>
      </c>
      <c r="F207" s="17" t="s">
        <v>10</v>
      </c>
      <c r="G207" s="17" t="s">
        <v>10</v>
      </c>
      <c r="H207" s="17" t="s">
        <v>10</v>
      </c>
      <c r="I207" s="17" t="s">
        <v>10</v>
      </c>
      <c r="J207" s="18"/>
    </row>
    <row r="208" spans="1:10" ht="21" customHeight="1">
      <c r="A208" s="19" t="s">
        <v>10</v>
      </c>
      <c r="B208" s="20" t="s">
        <v>47</v>
      </c>
      <c r="C208" s="17">
        <v>5</v>
      </c>
      <c r="D208" s="16" t="s">
        <v>38</v>
      </c>
      <c r="E208" s="17" t="s">
        <v>10</v>
      </c>
      <c r="F208" s="17" t="s">
        <v>10</v>
      </c>
      <c r="G208" s="17" t="s">
        <v>10</v>
      </c>
      <c r="H208" s="17" t="s">
        <v>10</v>
      </c>
      <c r="I208" s="17" t="s">
        <v>10</v>
      </c>
      <c r="J208" s="18"/>
    </row>
    <row r="209" spans="1:10" ht="21" customHeight="1">
      <c r="A209" s="19" t="s">
        <v>10</v>
      </c>
      <c r="B209" s="20" t="s">
        <v>48</v>
      </c>
      <c r="C209" s="17">
        <v>9</v>
      </c>
      <c r="D209" s="16" t="s">
        <v>38</v>
      </c>
      <c r="E209" s="17" t="s">
        <v>10</v>
      </c>
      <c r="F209" s="17" t="s">
        <v>10</v>
      </c>
      <c r="G209" s="17" t="s">
        <v>10</v>
      </c>
      <c r="H209" s="17" t="s">
        <v>10</v>
      </c>
      <c r="I209" s="17" t="s">
        <v>10</v>
      </c>
      <c r="J209" s="18"/>
    </row>
    <row r="210" spans="1:10" ht="21" customHeight="1">
      <c r="A210" s="19" t="s">
        <v>10</v>
      </c>
      <c r="B210" s="20" t="s">
        <v>49</v>
      </c>
      <c r="C210" s="17">
        <v>13</v>
      </c>
      <c r="D210" s="16" t="s">
        <v>38</v>
      </c>
      <c r="E210" s="17" t="s">
        <v>10</v>
      </c>
      <c r="F210" s="17" t="s">
        <v>10</v>
      </c>
      <c r="G210" s="17" t="s">
        <v>10</v>
      </c>
      <c r="H210" s="17" t="s">
        <v>10</v>
      </c>
      <c r="I210" s="17" t="s">
        <v>10</v>
      </c>
      <c r="J210" s="18"/>
    </row>
    <row r="211" spans="1:10" ht="21" customHeight="1">
      <c r="A211" s="19" t="s">
        <v>10</v>
      </c>
      <c r="B211" s="20" t="s">
        <v>50</v>
      </c>
      <c r="C211" s="17">
        <v>2</v>
      </c>
      <c r="D211" s="16" t="s">
        <v>38</v>
      </c>
      <c r="E211" s="17" t="s">
        <v>10</v>
      </c>
      <c r="F211" s="17" t="s">
        <v>10</v>
      </c>
      <c r="G211" s="17" t="s">
        <v>10</v>
      </c>
      <c r="H211" s="17" t="s">
        <v>10</v>
      </c>
      <c r="I211" s="17" t="s">
        <v>10</v>
      </c>
      <c r="J211" s="18"/>
    </row>
    <row r="212" spans="1:10" ht="21" customHeight="1">
      <c r="A212" s="19" t="s">
        <v>10</v>
      </c>
      <c r="B212" s="20" t="s">
        <v>51</v>
      </c>
      <c r="C212" s="17">
        <v>11</v>
      </c>
      <c r="D212" s="16" t="s">
        <v>38</v>
      </c>
      <c r="E212" s="17" t="s">
        <v>10</v>
      </c>
      <c r="F212" s="17" t="s">
        <v>10</v>
      </c>
      <c r="G212" s="17" t="s">
        <v>10</v>
      </c>
      <c r="H212" s="17" t="s">
        <v>10</v>
      </c>
      <c r="I212" s="17" t="s">
        <v>10</v>
      </c>
      <c r="J212" s="18"/>
    </row>
    <row r="213" spans="1:10" ht="21" customHeight="1">
      <c r="A213" s="19" t="s">
        <v>10</v>
      </c>
      <c r="B213" s="20" t="s">
        <v>43</v>
      </c>
      <c r="C213" s="17">
        <v>1</v>
      </c>
      <c r="D213" s="16" t="s">
        <v>45</v>
      </c>
      <c r="E213" s="17" t="s">
        <v>10</v>
      </c>
      <c r="F213" s="17" t="s">
        <v>10</v>
      </c>
      <c r="G213" s="17" t="s">
        <v>10</v>
      </c>
      <c r="H213" s="17" t="s">
        <v>10</v>
      </c>
      <c r="I213" s="17" t="s">
        <v>10</v>
      </c>
      <c r="J213" s="18"/>
    </row>
    <row r="214" spans="1:10" ht="21" customHeight="1">
      <c r="A214" s="19" t="s">
        <v>10</v>
      </c>
      <c r="B214" s="18" t="s">
        <v>52</v>
      </c>
      <c r="C214" s="17">
        <v>0</v>
      </c>
      <c r="D214" s="16" t="s">
        <v>10</v>
      </c>
      <c r="E214" s="17" t="s">
        <v>10</v>
      </c>
      <c r="F214" s="17" t="s">
        <v>10</v>
      </c>
      <c r="G214" s="17" t="s">
        <v>10</v>
      </c>
      <c r="H214" s="17" t="s">
        <v>10</v>
      </c>
      <c r="I214" s="17" t="s">
        <v>10</v>
      </c>
      <c r="J214" s="18"/>
    </row>
    <row r="215" spans="1:10" ht="21" customHeight="1">
      <c r="A215" s="14">
        <v>5</v>
      </c>
      <c r="B215" s="38" t="s">
        <v>167</v>
      </c>
      <c r="C215" s="15" t="s">
        <v>10</v>
      </c>
      <c r="D215" s="16"/>
      <c r="E215" s="17" t="s">
        <v>10</v>
      </c>
      <c r="F215" s="17" t="s">
        <v>10</v>
      </c>
      <c r="G215" s="17" t="s">
        <v>10</v>
      </c>
      <c r="H215" s="17" t="s">
        <v>10</v>
      </c>
      <c r="I215" s="17" t="s">
        <v>10</v>
      </c>
      <c r="J215" s="18"/>
    </row>
    <row r="216" spans="1:10" ht="21" customHeight="1">
      <c r="A216" s="19" t="s">
        <v>10</v>
      </c>
      <c r="B216" s="20" t="s">
        <v>10</v>
      </c>
      <c r="C216" s="17" t="s">
        <v>10</v>
      </c>
      <c r="D216" s="16" t="s">
        <v>10</v>
      </c>
      <c r="E216" s="17" t="s">
        <v>10</v>
      </c>
      <c r="F216" s="17" t="s">
        <v>10</v>
      </c>
      <c r="G216" s="17" t="s">
        <v>10</v>
      </c>
      <c r="H216" s="17" t="s">
        <v>10</v>
      </c>
      <c r="I216" s="17" t="s">
        <v>10</v>
      </c>
      <c r="J216" s="18"/>
    </row>
    <row r="217" spans="1:10" ht="21" customHeight="1">
      <c r="A217" s="19" t="s">
        <v>10</v>
      </c>
      <c r="B217" s="20" t="s">
        <v>10</v>
      </c>
      <c r="C217" s="17" t="s">
        <v>10</v>
      </c>
      <c r="D217" s="16" t="s">
        <v>10</v>
      </c>
      <c r="E217" s="17" t="s">
        <v>10</v>
      </c>
      <c r="F217" s="17" t="s">
        <v>10</v>
      </c>
      <c r="G217" s="17" t="s">
        <v>10</v>
      </c>
      <c r="H217" s="17" t="s">
        <v>10</v>
      </c>
      <c r="I217" s="17" t="s">
        <v>10</v>
      </c>
      <c r="J217" s="18"/>
    </row>
    <row r="218" spans="1:10" ht="21" customHeight="1">
      <c r="A218" s="19" t="s">
        <v>10</v>
      </c>
      <c r="B218" s="20" t="s">
        <v>10</v>
      </c>
      <c r="C218" s="17" t="s">
        <v>10</v>
      </c>
      <c r="D218" s="16" t="s">
        <v>10</v>
      </c>
      <c r="E218" s="17" t="s">
        <v>10</v>
      </c>
      <c r="F218" s="17" t="s">
        <v>10</v>
      </c>
      <c r="G218" s="17" t="s">
        <v>10</v>
      </c>
      <c r="H218" s="17" t="s">
        <v>10</v>
      </c>
      <c r="I218" s="17" t="s">
        <v>10</v>
      </c>
      <c r="J218" s="18"/>
    </row>
    <row r="219" spans="1:10" ht="21" customHeight="1">
      <c r="A219" s="19" t="s">
        <v>10</v>
      </c>
      <c r="B219" s="20" t="s">
        <v>10</v>
      </c>
      <c r="C219" s="17" t="s">
        <v>10</v>
      </c>
      <c r="D219" s="16" t="s">
        <v>10</v>
      </c>
      <c r="E219" s="17" t="s">
        <v>10</v>
      </c>
      <c r="F219" s="17" t="s">
        <v>10</v>
      </c>
      <c r="G219" s="17" t="s">
        <v>10</v>
      </c>
      <c r="H219" s="17" t="s">
        <v>10</v>
      </c>
      <c r="I219" s="17" t="s">
        <v>10</v>
      </c>
      <c r="J219" s="18"/>
    </row>
    <row r="220" spans="1:10" ht="21" customHeight="1">
      <c r="A220" s="12"/>
      <c r="B220" s="32" t="s">
        <v>168</v>
      </c>
      <c r="C220" s="21" t="s">
        <v>10</v>
      </c>
      <c r="D220" s="22"/>
      <c r="E220" s="21"/>
      <c r="F220" s="21"/>
      <c r="G220" s="21"/>
      <c r="H220" s="21"/>
      <c r="I220" s="23">
        <f>SUM(I215:I219)</f>
        <v>0</v>
      </c>
      <c r="J220" s="6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31496062992125984" right="0.3149606299212598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349"/>
  <sheetViews>
    <sheetView showGridLines="0" workbookViewId="0" topLeftCell="A12">
      <selection activeCell="B22" sqref="B22"/>
    </sheetView>
  </sheetViews>
  <sheetFormatPr defaultColWidth="9.33203125" defaultRowHeight="21" customHeight="1"/>
  <cols>
    <col min="1" max="1" width="7.83203125" style="24" customWidth="1"/>
    <col min="2" max="2" width="61.5" style="25" customWidth="1"/>
    <col min="3" max="3" width="11.83203125" style="26" customWidth="1"/>
    <col min="4" max="4" width="7.83203125" style="24" customWidth="1"/>
    <col min="5" max="7" width="13.83203125" style="26" customWidth="1"/>
    <col min="8" max="8" width="12.83203125" style="26" customWidth="1"/>
    <col min="9" max="9" width="16.5" style="26" customWidth="1"/>
    <col min="10" max="10" width="9.83203125" style="26" customWidth="1"/>
    <col min="11" max="12" width="9.33203125" style="26" customWidth="1"/>
    <col min="13" max="16384" width="0" style="26" hidden="1" customWidth="1"/>
  </cols>
  <sheetData>
    <row r="1" spans="1:9" s="4" customFormat="1" ht="21" customHeight="1">
      <c r="A1" s="7"/>
      <c r="B1" s="28" t="s">
        <v>187</v>
      </c>
      <c r="C1" s="29"/>
      <c r="D1" s="30"/>
      <c r="E1" s="29"/>
      <c r="F1" s="29"/>
      <c r="G1" s="29"/>
      <c r="H1" s="29"/>
      <c r="I1" s="29" t="s">
        <v>10</v>
      </c>
    </row>
    <row r="2" spans="1:9" s="4" customFormat="1" ht="21" customHeight="1">
      <c r="A2" s="7"/>
      <c r="B2" s="28" t="s">
        <v>21</v>
      </c>
      <c r="C2" s="29"/>
      <c r="D2" s="30"/>
      <c r="E2" s="29" t="s">
        <v>243</v>
      </c>
      <c r="F2" s="29"/>
      <c r="G2" s="29"/>
      <c r="H2" s="29"/>
      <c r="I2" s="31" t="s">
        <v>10</v>
      </c>
    </row>
    <row r="3" spans="1:10" s="4" customFormat="1" ht="21" customHeight="1">
      <c r="A3" s="121" t="s">
        <v>0</v>
      </c>
      <c r="B3" s="123" t="s">
        <v>1</v>
      </c>
      <c r="C3" s="121" t="s">
        <v>2</v>
      </c>
      <c r="D3" s="121" t="s">
        <v>3</v>
      </c>
      <c r="E3" s="9" t="s">
        <v>23</v>
      </c>
      <c r="F3" s="10"/>
      <c r="G3" s="9" t="s">
        <v>4</v>
      </c>
      <c r="H3" s="10"/>
      <c r="I3" s="11" t="s">
        <v>11</v>
      </c>
      <c r="J3" s="121" t="s">
        <v>5</v>
      </c>
    </row>
    <row r="4" spans="1:10" s="4" customFormat="1" ht="21" customHeight="1">
      <c r="A4" s="122"/>
      <c r="B4" s="124"/>
      <c r="C4" s="122"/>
      <c r="D4" s="122"/>
      <c r="E4" s="13" t="s">
        <v>6</v>
      </c>
      <c r="F4" s="13" t="s">
        <v>7</v>
      </c>
      <c r="G4" s="13" t="s">
        <v>6</v>
      </c>
      <c r="H4" s="13" t="s">
        <v>7</v>
      </c>
      <c r="I4" s="13" t="s">
        <v>12</v>
      </c>
      <c r="J4" s="122"/>
    </row>
    <row r="5" spans="1:10" s="8" customFormat="1" ht="20.25" customHeight="1">
      <c r="A5" s="14">
        <v>1</v>
      </c>
      <c r="B5" s="38" t="s">
        <v>25</v>
      </c>
      <c r="C5" s="15"/>
      <c r="D5" s="16"/>
      <c r="E5" s="17"/>
      <c r="F5" s="17"/>
      <c r="G5" s="17"/>
      <c r="H5" s="17"/>
      <c r="I5" s="17"/>
      <c r="J5" s="18"/>
    </row>
    <row r="6" spans="1:10" s="8" customFormat="1" ht="20.25" customHeight="1">
      <c r="A6" s="19" t="s">
        <v>10</v>
      </c>
      <c r="B6" s="20" t="s">
        <v>169</v>
      </c>
      <c r="C6" s="17">
        <v>111</v>
      </c>
      <c r="D6" s="16" t="s">
        <v>177</v>
      </c>
      <c r="E6" s="17" t="s">
        <v>10</v>
      </c>
      <c r="F6" s="17" t="s">
        <v>10</v>
      </c>
      <c r="G6" s="17" t="s">
        <v>10</v>
      </c>
      <c r="H6" s="17" t="s">
        <v>10</v>
      </c>
      <c r="I6" s="17" t="s">
        <v>10</v>
      </c>
      <c r="J6" s="18"/>
    </row>
    <row r="7" spans="1:10" s="8" customFormat="1" ht="20.25" customHeight="1">
      <c r="A7" s="19" t="s">
        <v>10</v>
      </c>
      <c r="B7" s="20" t="s">
        <v>170</v>
      </c>
      <c r="C7" s="17">
        <v>6</v>
      </c>
      <c r="D7" s="16" t="s">
        <v>177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8"/>
    </row>
    <row r="8" spans="1:10" s="8" customFormat="1" ht="20.25" customHeight="1">
      <c r="A8" s="19" t="s">
        <v>10</v>
      </c>
      <c r="B8" s="20" t="s">
        <v>237</v>
      </c>
      <c r="C8" s="17">
        <v>4</v>
      </c>
      <c r="D8" s="16" t="s">
        <v>177</v>
      </c>
      <c r="E8" s="17" t="s">
        <v>10</v>
      </c>
      <c r="F8" s="17" t="s">
        <v>10</v>
      </c>
      <c r="G8" s="17" t="s">
        <v>10</v>
      </c>
      <c r="H8" s="17" t="s">
        <v>10</v>
      </c>
      <c r="I8" s="17" t="s">
        <v>10</v>
      </c>
      <c r="J8" s="18"/>
    </row>
    <row r="9" spans="1:10" s="8" customFormat="1" ht="20.25" customHeight="1">
      <c r="A9" s="19" t="s">
        <v>10</v>
      </c>
      <c r="B9" s="20" t="s">
        <v>238</v>
      </c>
      <c r="C9" s="17">
        <v>70</v>
      </c>
      <c r="D9" s="16" t="s">
        <v>177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8"/>
    </row>
    <row r="10" spans="1:10" s="8" customFormat="1" ht="20.25" customHeight="1">
      <c r="A10" s="19" t="s">
        <v>10</v>
      </c>
      <c r="B10" s="20" t="s">
        <v>207</v>
      </c>
      <c r="C10" s="17">
        <v>597</v>
      </c>
      <c r="D10" s="16" t="s">
        <v>178</v>
      </c>
      <c r="E10" s="17" t="s">
        <v>10</v>
      </c>
      <c r="F10" s="17" t="s">
        <v>10</v>
      </c>
      <c r="G10" s="17" t="s">
        <v>10</v>
      </c>
      <c r="H10" s="17" t="s">
        <v>10</v>
      </c>
      <c r="I10" s="17" t="s">
        <v>10</v>
      </c>
      <c r="J10" s="18"/>
    </row>
    <row r="11" spans="1:10" s="8" customFormat="1" ht="20.25" customHeight="1">
      <c r="A11" s="19" t="s">
        <v>10</v>
      </c>
      <c r="B11" s="20" t="s">
        <v>203</v>
      </c>
      <c r="C11" s="17">
        <v>1718</v>
      </c>
      <c r="D11" s="16" t="s">
        <v>178</v>
      </c>
      <c r="E11" s="17" t="s">
        <v>10</v>
      </c>
      <c r="F11" s="17" t="s">
        <v>10</v>
      </c>
      <c r="G11" s="17" t="s">
        <v>10</v>
      </c>
      <c r="H11" s="17" t="s">
        <v>10</v>
      </c>
      <c r="I11" s="17" t="s">
        <v>10</v>
      </c>
      <c r="J11" s="18"/>
    </row>
    <row r="12" spans="1:10" s="8" customFormat="1" ht="20.25" customHeight="1">
      <c r="A12" s="19" t="s">
        <v>10</v>
      </c>
      <c r="B12" s="20" t="s">
        <v>204</v>
      </c>
      <c r="C12" s="17">
        <v>1063</v>
      </c>
      <c r="D12" s="16" t="s">
        <v>178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8"/>
    </row>
    <row r="13" spans="1:10" s="8" customFormat="1" ht="20.25" customHeight="1">
      <c r="A13" s="19" t="s">
        <v>10</v>
      </c>
      <c r="B13" s="20" t="s">
        <v>205</v>
      </c>
      <c r="C13" s="17">
        <v>2079</v>
      </c>
      <c r="D13" s="16" t="s">
        <v>178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8"/>
    </row>
    <row r="14" spans="1:10" s="8" customFormat="1" ht="20.25" customHeight="1">
      <c r="A14" s="19" t="s">
        <v>10</v>
      </c>
      <c r="B14" s="20" t="s">
        <v>206</v>
      </c>
      <c r="C14" s="17">
        <v>812</v>
      </c>
      <c r="D14" s="16" t="s">
        <v>178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8"/>
    </row>
    <row r="15" spans="1:10" s="8" customFormat="1" ht="20.25" customHeight="1">
      <c r="A15" s="19" t="s">
        <v>10</v>
      </c>
      <c r="B15" s="20" t="s">
        <v>171</v>
      </c>
      <c r="C15" s="17">
        <v>188</v>
      </c>
      <c r="D15" s="16" t="s">
        <v>178</v>
      </c>
      <c r="E15" s="17" t="s">
        <v>10</v>
      </c>
      <c r="F15" s="17" t="s">
        <v>10</v>
      </c>
      <c r="G15" s="17" t="s">
        <v>10</v>
      </c>
      <c r="H15" s="17" t="s">
        <v>10</v>
      </c>
      <c r="I15" s="17" t="s">
        <v>10</v>
      </c>
      <c r="J15" s="18"/>
    </row>
    <row r="16" spans="1:10" s="8" customFormat="1" ht="20.25" customHeight="1">
      <c r="A16" s="19" t="s">
        <v>10</v>
      </c>
      <c r="B16" s="20" t="s">
        <v>172</v>
      </c>
      <c r="C16" s="17">
        <v>205</v>
      </c>
      <c r="D16" s="16" t="s">
        <v>63</v>
      </c>
      <c r="E16" s="17" t="s">
        <v>10</v>
      </c>
      <c r="F16" s="17" t="s">
        <v>10</v>
      </c>
      <c r="G16" s="17" t="s">
        <v>10</v>
      </c>
      <c r="H16" s="17" t="s">
        <v>10</v>
      </c>
      <c r="I16" s="17" t="s">
        <v>10</v>
      </c>
      <c r="J16" s="18"/>
    </row>
    <row r="17" spans="1:10" s="8" customFormat="1" ht="20.25" customHeight="1">
      <c r="A17" s="19" t="s">
        <v>10</v>
      </c>
      <c r="B17" s="20" t="s">
        <v>173</v>
      </c>
      <c r="C17" s="17">
        <v>684</v>
      </c>
      <c r="D17" s="16" t="s">
        <v>63</v>
      </c>
      <c r="E17" s="17" t="s">
        <v>10</v>
      </c>
      <c r="F17" s="17" t="s">
        <v>10</v>
      </c>
      <c r="G17" s="17" t="s">
        <v>10</v>
      </c>
      <c r="H17" s="17" t="s">
        <v>10</v>
      </c>
      <c r="I17" s="17" t="s">
        <v>10</v>
      </c>
      <c r="J17" s="18"/>
    </row>
    <row r="18" spans="1:10" s="8" customFormat="1" ht="20.25" customHeight="1">
      <c r="A18" s="19" t="s">
        <v>10</v>
      </c>
      <c r="B18" s="20" t="s">
        <v>174</v>
      </c>
      <c r="C18" s="17">
        <v>62</v>
      </c>
      <c r="D18" s="16" t="s">
        <v>179</v>
      </c>
      <c r="E18" s="17" t="s">
        <v>10</v>
      </c>
      <c r="F18" s="17" t="s">
        <v>10</v>
      </c>
      <c r="G18" s="17" t="s">
        <v>10</v>
      </c>
      <c r="H18" s="17" t="s">
        <v>10</v>
      </c>
      <c r="I18" s="17" t="s">
        <v>10</v>
      </c>
      <c r="J18" s="18"/>
    </row>
    <row r="19" spans="1:10" s="8" customFormat="1" ht="20.25" customHeight="1">
      <c r="A19" s="19" t="s">
        <v>10</v>
      </c>
      <c r="B19" s="20" t="s">
        <v>175</v>
      </c>
      <c r="C19" s="17">
        <v>267</v>
      </c>
      <c r="D19" s="16" t="s">
        <v>180</v>
      </c>
      <c r="E19" s="17" t="s">
        <v>10</v>
      </c>
      <c r="F19" s="17" t="s">
        <v>10</v>
      </c>
      <c r="G19" s="17" t="s">
        <v>10</v>
      </c>
      <c r="H19" s="17" t="s">
        <v>10</v>
      </c>
      <c r="I19" s="17" t="s">
        <v>10</v>
      </c>
      <c r="J19" s="18"/>
    </row>
    <row r="20" spans="1:10" s="8" customFormat="1" ht="20.25" customHeight="1">
      <c r="A20" s="19" t="s">
        <v>10</v>
      </c>
      <c r="B20" s="20" t="s">
        <v>176</v>
      </c>
      <c r="C20" s="17">
        <v>170</v>
      </c>
      <c r="D20" s="16" t="s">
        <v>178</v>
      </c>
      <c r="E20" s="17" t="s">
        <v>10</v>
      </c>
      <c r="F20" s="17" t="s">
        <v>10</v>
      </c>
      <c r="G20" s="17" t="s">
        <v>10</v>
      </c>
      <c r="H20" s="17" t="s">
        <v>10</v>
      </c>
      <c r="I20" s="17" t="s">
        <v>10</v>
      </c>
      <c r="J20" s="18"/>
    </row>
    <row r="21" spans="1:10" s="8" customFormat="1" ht="20.25" customHeight="1">
      <c r="A21" s="19" t="s">
        <v>10</v>
      </c>
      <c r="B21" s="20" t="s">
        <v>181</v>
      </c>
      <c r="C21" s="17">
        <v>0</v>
      </c>
      <c r="D21" s="16" t="s">
        <v>10</v>
      </c>
      <c r="E21" s="17" t="s">
        <v>10</v>
      </c>
      <c r="F21" s="17" t="s">
        <v>10</v>
      </c>
      <c r="G21" s="17" t="s">
        <v>10</v>
      </c>
      <c r="H21" s="17" t="s">
        <v>10</v>
      </c>
      <c r="I21" s="17" t="s">
        <v>10</v>
      </c>
      <c r="J21" s="18"/>
    </row>
    <row r="22" spans="1:10" s="8" customFormat="1" ht="20.25" customHeight="1">
      <c r="A22" s="19" t="s">
        <v>10</v>
      </c>
      <c r="B22" s="20" t="s">
        <v>182</v>
      </c>
      <c r="C22" s="17">
        <v>2411</v>
      </c>
      <c r="D22" s="16" t="s">
        <v>178</v>
      </c>
      <c r="E22" s="17" t="s">
        <v>10</v>
      </c>
      <c r="F22" s="17" t="s">
        <v>10</v>
      </c>
      <c r="G22" s="17" t="s">
        <v>10</v>
      </c>
      <c r="H22" s="17" t="s">
        <v>10</v>
      </c>
      <c r="I22" s="17" t="s">
        <v>10</v>
      </c>
      <c r="J22" s="18"/>
    </row>
    <row r="23" spans="1:10" s="8" customFormat="1" ht="20.25" customHeight="1">
      <c r="A23" s="49"/>
      <c r="B23" s="42" t="s">
        <v>214</v>
      </c>
      <c r="C23" s="43">
        <v>1328</v>
      </c>
      <c r="D23" s="44" t="s">
        <v>178</v>
      </c>
      <c r="E23" s="17" t="s">
        <v>10</v>
      </c>
      <c r="F23" s="17" t="s">
        <v>10</v>
      </c>
      <c r="G23" s="17" t="s">
        <v>10</v>
      </c>
      <c r="H23" s="17" t="s">
        <v>10</v>
      </c>
      <c r="I23" s="17" t="s">
        <v>10</v>
      </c>
      <c r="J23" s="18"/>
    </row>
    <row r="24" spans="1:10" s="8" customFormat="1" ht="20.25" customHeight="1">
      <c r="A24" s="19"/>
      <c r="B24" s="20" t="s">
        <v>183</v>
      </c>
      <c r="C24" s="17">
        <v>0</v>
      </c>
      <c r="D24" s="16" t="s">
        <v>185</v>
      </c>
      <c r="E24" s="17" t="s">
        <v>10</v>
      </c>
      <c r="F24" s="17" t="s">
        <v>10</v>
      </c>
      <c r="G24" s="17" t="s">
        <v>10</v>
      </c>
      <c r="H24" s="17" t="s">
        <v>10</v>
      </c>
      <c r="I24" s="17" t="s">
        <v>10</v>
      </c>
      <c r="J24" s="18"/>
    </row>
    <row r="25" spans="1:10" s="8" customFormat="1" ht="20.25" customHeight="1">
      <c r="A25" s="19" t="s">
        <v>10</v>
      </c>
      <c r="B25" s="20" t="s">
        <v>184</v>
      </c>
      <c r="C25" s="17">
        <v>203</v>
      </c>
      <c r="D25" s="16" t="s">
        <v>63</v>
      </c>
      <c r="E25" s="17" t="s">
        <v>10</v>
      </c>
      <c r="F25" s="17" t="s">
        <v>10</v>
      </c>
      <c r="G25" s="17" t="s">
        <v>10</v>
      </c>
      <c r="H25" s="17" t="s">
        <v>10</v>
      </c>
      <c r="I25" s="17" t="s">
        <v>10</v>
      </c>
      <c r="J25" s="18"/>
    </row>
    <row r="26" spans="1:10" s="8" customFormat="1" ht="21.75" customHeight="1">
      <c r="A26" s="12"/>
      <c r="B26" s="32" t="s">
        <v>186</v>
      </c>
      <c r="C26" s="21" t="s">
        <v>10</v>
      </c>
      <c r="D26" s="22"/>
      <c r="E26" s="21"/>
      <c r="F26" s="21"/>
      <c r="G26" s="21"/>
      <c r="H26" s="21"/>
      <c r="I26" s="23">
        <f>SUM(I6:I25)</f>
        <v>0</v>
      </c>
      <c r="J26" s="6"/>
    </row>
    <row r="27" spans="1:10" s="27" customFormat="1" ht="21.75" customHeight="1">
      <c r="A27" s="14">
        <v>2</v>
      </c>
      <c r="B27" s="38" t="s">
        <v>26</v>
      </c>
      <c r="C27" s="15" t="s">
        <v>10</v>
      </c>
      <c r="D27" s="16"/>
      <c r="E27" s="17" t="s">
        <v>10</v>
      </c>
      <c r="F27" s="17" t="s">
        <v>10</v>
      </c>
      <c r="G27" s="17" t="s">
        <v>10</v>
      </c>
      <c r="H27" s="17" t="s">
        <v>10</v>
      </c>
      <c r="I27" s="17"/>
      <c r="J27" s="18"/>
    </row>
    <row r="28" spans="1:10" ht="21.75" customHeight="1">
      <c r="A28" s="19" t="s">
        <v>10</v>
      </c>
      <c r="B28" s="20" t="s">
        <v>55</v>
      </c>
      <c r="C28" s="17"/>
      <c r="D28" s="16" t="s">
        <v>20</v>
      </c>
      <c r="E28" s="17"/>
      <c r="F28" s="17"/>
      <c r="G28" s="17"/>
      <c r="H28" s="17"/>
      <c r="I28" s="17">
        <f>I64</f>
        <v>90075</v>
      </c>
      <c r="J28" s="18"/>
    </row>
    <row r="29" spans="1:10" ht="21.75" customHeight="1">
      <c r="A29" s="19" t="s">
        <v>10</v>
      </c>
      <c r="B29" s="20" t="s">
        <v>66</v>
      </c>
      <c r="C29" s="17"/>
      <c r="D29" s="16" t="s">
        <v>20</v>
      </c>
      <c r="E29" s="17"/>
      <c r="F29" s="17"/>
      <c r="G29" s="17"/>
      <c r="H29" s="17"/>
      <c r="I29" s="17">
        <f>I83</f>
        <v>151548</v>
      </c>
      <c r="J29" s="18"/>
    </row>
    <row r="30" spans="1:10" ht="21.75" customHeight="1">
      <c r="A30" s="19" t="s">
        <v>10</v>
      </c>
      <c r="B30" s="20" t="s">
        <v>75</v>
      </c>
      <c r="C30" s="17"/>
      <c r="D30" s="16" t="s">
        <v>20</v>
      </c>
      <c r="E30" s="17"/>
      <c r="F30" s="17"/>
      <c r="G30" s="17"/>
      <c r="H30" s="17"/>
      <c r="I30" s="17">
        <f>I93</f>
        <v>207376</v>
      </c>
      <c r="J30" s="18"/>
    </row>
    <row r="31" spans="1:10" ht="21.75" customHeight="1">
      <c r="A31" s="19" t="s">
        <v>10</v>
      </c>
      <c r="B31" s="20" t="s">
        <v>84</v>
      </c>
      <c r="C31" s="17"/>
      <c r="D31" s="16" t="s">
        <v>20</v>
      </c>
      <c r="E31" s="17"/>
      <c r="F31" s="17"/>
      <c r="G31" s="17"/>
      <c r="H31" s="17"/>
      <c r="I31" s="17">
        <f>I102</f>
        <v>86193</v>
      </c>
      <c r="J31" s="18"/>
    </row>
    <row r="32" spans="1:10" ht="21.75" customHeight="1">
      <c r="A32" s="19" t="s">
        <v>10</v>
      </c>
      <c r="B32" s="20" t="s">
        <v>89</v>
      </c>
      <c r="C32" s="17"/>
      <c r="D32" s="16" t="s">
        <v>20</v>
      </c>
      <c r="E32" s="17"/>
      <c r="F32" s="17"/>
      <c r="G32" s="17"/>
      <c r="H32" s="17"/>
      <c r="I32" s="17">
        <f>I111</f>
        <v>139026</v>
      </c>
      <c r="J32" s="18"/>
    </row>
    <row r="33" spans="1:10" ht="21.75" customHeight="1">
      <c r="A33" s="19" t="s">
        <v>10</v>
      </c>
      <c r="B33" s="20" t="s">
        <v>116</v>
      </c>
      <c r="C33" s="17"/>
      <c r="D33" s="16" t="s">
        <v>20</v>
      </c>
      <c r="E33" s="17"/>
      <c r="F33" s="17"/>
      <c r="G33" s="17"/>
      <c r="H33" s="17"/>
      <c r="I33" s="17">
        <f>I121</f>
        <v>24830</v>
      </c>
      <c r="J33" s="18"/>
    </row>
    <row r="34" spans="1:10" ht="21.75" customHeight="1">
      <c r="A34" s="19"/>
      <c r="B34" s="20" t="s">
        <v>122</v>
      </c>
      <c r="C34" s="17"/>
      <c r="D34" s="16" t="s">
        <v>20</v>
      </c>
      <c r="E34" s="17"/>
      <c r="F34" s="17"/>
      <c r="G34" s="17"/>
      <c r="H34" s="17"/>
      <c r="I34" s="17">
        <f>I140</f>
        <v>23094</v>
      </c>
      <c r="J34" s="18"/>
    </row>
    <row r="35" spans="1:10" ht="21.75" customHeight="1">
      <c r="A35" s="19" t="s">
        <v>10</v>
      </c>
      <c r="B35" s="20" t="s">
        <v>123</v>
      </c>
      <c r="C35" s="17"/>
      <c r="D35" s="16" t="s">
        <v>20</v>
      </c>
      <c r="E35" s="17"/>
      <c r="F35" s="17"/>
      <c r="G35" s="17"/>
      <c r="H35" s="17"/>
      <c r="I35" s="17">
        <f>I148</f>
        <v>49136</v>
      </c>
      <c r="J35" s="18"/>
    </row>
    <row r="36" spans="1:10" ht="21.75" customHeight="1">
      <c r="A36" s="19" t="s">
        <v>10</v>
      </c>
      <c r="B36" s="20" t="s">
        <v>124</v>
      </c>
      <c r="C36" s="17"/>
      <c r="D36" s="16" t="s">
        <v>20</v>
      </c>
      <c r="E36" s="17"/>
      <c r="F36" s="17"/>
      <c r="G36" s="17"/>
      <c r="H36" s="17"/>
      <c r="I36" s="17">
        <f>I159</f>
        <v>25795</v>
      </c>
      <c r="J36" s="18"/>
    </row>
    <row r="37" spans="1:10" ht="21.75" customHeight="1">
      <c r="A37" s="19" t="s">
        <v>10</v>
      </c>
      <c r="B37" s="20" t="s">
        <v>10</v>
      </c>
      <c r="C37" s="17"/>
      <c r="D37" s="16" t="s">
        <v>10</v>
      </c>
      <c r="E37" s="17"/>
      <c r="F37" s="17"/>
      <c r="G37" s="17"/>
      <c r="H37" s="17"/>
      <c r="I37" s="17"/>
      <c r="J37" s="18"/>
    </row>
    <row r="38" spans="1:10" ht="21.75" customHeight="1">
      <c r="A38" s="19" t="s">
        <v>10</v>
      </c>
      <c r="B38" s="20" t="s">
        <v>10</v>
      </c>
      <c r="C38" s="17"/>
      <c r="D38" s="16" t="s">
        <v>10</v>
      </c>
      <c r="E38" s="17"/>
      <c r="F38" s="17"/>
      <c r="G38" s="17"/>
      <c r="H38" s="17"/>
      <c r="I38" s="17"/>
      <c r="J38" s="18"/>
    </row>
    <row r="39" spans="1:10" ht="21.75" customHeight="1">
      <c r="A39" s="19" t="s">
        <v>10</v>
      </c>
      <c r="B39" s="20" t="s">
        <v>10</v>
      </c>
      <c r="C39" s="17"/>
      <c r="D39" s="16" t="s">
        <v>10</v>
      </c>
      <c r="E39" s="17"/>
      <c r="F39" s="17"/>
      <c r="G39" s="17"/>
      <c r="H39" s="17"/>
      <c r="I39" s="17"/>
      <c r="J39" s="18"/>
    </row>
    <row r="40" spans="1:10" ht="21.75" customHeight="1">
      <c r="A40" s="19" t="s">
        <v>10</v>
      </c>
      <c r="B40" s="20" t="s">
        <v>10</v>
      </c>
      <c r="C40" s="17"/>
      <c r="D40" s="16" t="s">
        <v>10</v>
      </c>
      <c r="E40" s="17"/>
      <c r="F40" s="17"/>
      <c r="G40" s="17"/>
      <c r="H40" s="17"/>
      <c r="I40" s="17"/>
      <c r="J40" s="18"/>
    </row>
    <row r="41" spans="1:10" ht="21.75" customHeight="1">
      <c r="A41" s="19" t="s">
        <v>10</v>
      </c>
      <c r="B41" s="20" t="s">
        <v>10</v>
      </c>
      <c r="C41" s="17"/>
      <c r="D41" s="16" t="s">
        <v>10</v>
      </c>
      <c r="E41" s="17"/>
      <c r="F41" s="17"/>
      <c r="G41" s="17"/>
      <c r="H41" s="17"/>
      <c r="I41" s="17"/>
      <c r="J41" s="18"/>
    </row>
    <row r="42" spans="1:10" ht="21.75" customHeight="1">
      <c r="A42" s="19" t="s">
        <v>10</v>
      </c>
      <c r="B42" s="20" t="s">
        <v>10</v>
      </c>
      <c r="C42" s="17"/>
      <c r="D42" s="16" t="s">
        <v>10</v>
      </c>
      <c r="E42" s="17"/>
      <c r="F42" s="17"/>
      <c r="G42" s="17"/>
      <c r="H42" s="17"/>
      <c r="I42" s="17"/>
      <c r="J42" s="18"/>
    </row>
    <row r="43" spans="1:10" ht="21.75" customHeight="1">
      <c r="A43" s="19" t="s">
        <v>10</v>
      </c>
      <c r="B43" s="20" t="s">
        <v>10</v>
      </c>
      <c r="C43" s="17"/>
      <c r="D43" s="16" t="s">
        <v>10</v>
      </c>
      <c r="E43" s="17"/>
      <c r="F43" s="17"/>
      <c r="G43" s="17"/>
      <c r="H43" s="17"/>
      <c r="I43" s="17"/>
      <c r="J43" s="18"/>
    </row>
    <row r="44" spans="1:10" ht="21.75" customHeight="1">
      <c r="A44" s="19" t="s">
        <v>10</v>
      </c>
      <c r="B44" s="20" t="s">
        <v>10</v>
      </c>
      <c r="C44" s="17"/>
      <c r="D44" s="16" t="s">
        <v>10</v>
      </c>
      <c r="E44" s="17"/>
      <c r="F44" s="17"/>
      <c r="G44" s="17"/>
      <c r="H44" s="17"/>
      <c r="I44" s="17"/>
      <c r="J44" s="18"/>
    </row>
    <row r="45" spans="1:10" ht="21.75" customHeight="1">
      <c r="A45" s="12"/>
      <c r="B45" s="32" t="s">
        <v>115</v>
      </c>
      <c r="C45" s="21" t="s">
        <v>10</v>
      </c>
      <c r="D45" s="22"/>
      <c r="E45" s="21"/>
      <c r="F45" s="21"/>
      <c r="G45" s="21"/>
      <c r="H45" s="21"/>
      <c r="I45" s="23">
        <f>SUM(I28:I44)</f>
        <v>797073</v>
      </c>
      <c r="J45" s="6"/>
    </row>
    <row r="46" spans="1:10" ht="21.75" customHeight="1">
      <c r="A46" s="19"/>
      <c r="B46" s="33" t="s">
        <v>55</v>
      </c>
      <c r="C46" s="15" t="s">
        <v>10</v>
      </c>
      <c r="D46" s="16"/>
      <c r="E46" s="17" t="s">
        <v>10</v>
      </c>
      <c r="F46" s="17" t="s">
        <v>10</v>
      </c>
      <c r="G46" s="17" t="s">
        <v>10</v>
      </c>
      <c r="H46" s="17" t="s">
        <v>10</v>
      </c>
      <c r="I46" s="17"/>
      <c r="J46" s="18"/>
    </row>
    <row r="47" spans="1:10" ht="21.75" customHeight="1">
      <c r="A47" s="19" t="s">
        <v>10</v>
      </c>
      <c r="B47" s="20" t="s">
        <v>56</v>
      </c>
      <c r="C47" s="17">
        <v>246</v>
      </c>
      <c r="D47" s="16" t="s">
        <v>63</v>
      </c>
      <c r="E47" s="17">
        <v>175</v>
      </c>
      <c r="F47" s="17">
        <f aca="true" t="shared" si="0" ref="F47:F63">ROUND(C47*E47,0)</f>
        <v>43050</v>
      </c>
      <c r="G47" s="17">
        <v>0</v>
      </c>
      <c r="H47" s="17">
        <f aca="true" t="shared" si="1" ref="H47:H63">ROUND(C47*G47,0)</f>
        <v>0</v>
      </c>
      <c r="I47" s="17">
        <f aca="true" t="shared" si="2" ref="I47:I63">F47+H47</f>
        <v>43050</v>
      </c>
      <c r="J47" s="18"/>
    </row>
    <row r="48" spans="1:10" ht="21.75" customHeight="1">
      <c r="A48" s="19" t="s">
        <v>10</v>
      </c>
      <c r="B48" s="20" t="s">
        <v>211</v>
      </c>
      <c r="C48" s="17">
        <v>27</v>
      </c>
      <c r="D48" s="16" t="s">
        <v>62</v>
      </c>
      <c r="E48" s="17">
        <v>240</v>
      </c>
      <c r="F48" s="17">
        <f t="shared" si="0"/>
        <v>6480</v>
      </c>
      <c r="G48" s="17">
        <v>0</v>
      </c>
      <c r="H48" s="17">
        <f t="shared" si="1"/>
        <v>0</v>
      </c>
      <c r="I48" s="17">
        <f t="shared" si="2"/>
        <v>6480</v>
      </c>
      <c r="J48" s="18"/>
    </row>
    <row r="49" spans="1:10" ht="21.75" customHeight="1">
      <c r="A49" s="19" t="s">
        <v>10</v>
      </c>
      <c r="B49" s="20" t="s">
        <v>212</v>
      </c>
      <c r="C49" s="17">
        <v>13</v>
      </c>
      <c r="D49" s="16" t="s">
        <v>62</v>
      </c>
      <c r="E49" s="17">
        <v>240</v>
      </c>
      <c r="F49" s="17">
        <f t="shared" si="0"/>
        <v>3120</v>
      </c>
      <c r="G49" s="17">
        <v>0</v>
      </c>
      <c r="H49" s="17">
        <f t="shared" si="1"/>
        <v>0</v>
      </c>
      <c r="I49" s="17">
        <f t="shared" si="2"/>
        <v>3120</v>
      </c>
      <c r="J49" s="18"/>
    </row>
    <row r="50" spans="1:10" ht="21.75" customHeight="1">
      <c r="A50" s="19" t="s">
        <v>10</v>
      </c>
      <c r="B50" s="20" t="s">
        <v>57</v>
      </c>
      <c r="C50" s="17">
        <v>16</v>
      </c>
      <c r="D50" s="16" t="s">
        <v>62</v>
      </c>
      <c r="E50" s="17">
        <v>240</v>
      </c>
      <c r="F50" s="17">
        <f t="shared" si="0"/>
        <v>3840</v>
      </c>
      <c r="G50" s="17">
        <v>0</v>
      </c>
      <c r="H50" s="17">
        <f t="shared" si="1"/>
        <v>0</v>
      </c>
      <c r="I50" s="17">
        <f t="shared" si="2"/>
        <v>3840</v>
      </c>
      <c r="J50" s="18"/>
    </row>
    <row r="51" spans="1:10" ht="21.75" customHeight="1">
      <c r="A51" s="19" t="s">
        <v>10</v>
      </c>
      <c r="B51" s="20" t="s">
        <v>58</v>
      </c>
      <c r="C51" s="17">
        <v>246</v>
      </c>
      <c r="D51" s="16" t="s">
        <v>63</v>
      </c>
      <c r="E51" s="17">
        <v>0</v>
      </c>
      <c r="F51" s="17">
        <f t="shared" si="0"/>
        <v>0</v>
      </c>
      <c r="G51" s="17">
        <v>23</v>
      </c>
      <c r="H51" s="17">
        <f t="shared" si="1"/>
        <v>5658</v>
      </c>
      <c r="I51" s="17">
        <f t="shared" si="2"/>
        <v>5658</v>
      </c>
      <c r="J51" s="18"/>
    </row>
    <row r="52" spans="1:10" ht="21.75" customHeight="1">
      <c r="A52" s="19" t="s">
        <v>10</v>
      </c>
      <c r="B52" s="20" t="s">
        <v>59</v>
      </c>
      <c r="C52" s="17">
        <v>37</v>
      </c>
      <c r="D52" s="16" t="s">
        <v>62</v>
      </c>
      <c r="E52" s="17">
        <v>156</v>
      </c>
      <c r="F52" s="17">
        <f t="shared" si="0"/>
        <v>5772</v>
      </c>
      <c r="G52" s="17">
        <v>15</v>
      </c>
      <c r="H52" s="17">
        <f t="shared" si="1"/>
        <v>555</v>
      </c>
      <c r="I52" s="17">
        <f t="shared" si="2"/>
        <v>6327</v>
      </c>
      <c r="J52" s="18"/>
    </row>
    <row r="53" spans="1:10" ht="21.75" customHeight="1">
      <c r="A53" s="19" t="s">
        <v>10</v>
      </c>
      <c r="B53" s="20" t="s">
        <v>60</v>
      </c>
      <c r="C53" s="17">
        <v>80</v>
      </c>
      <c r="D53" s="16" t="s">
        <v>62</v>
      </c>
      <c r="E53" s="17">
        <v>120</v>
      </c>
      <c r="F53" s="17">
        <f t="shared" si="0"/>
        <v>9600</v>
      </c>
      <c r="G53" s="17">
        <v>15</v>
      </c>
      <c r="H53" s="17">
        <f t="shared" si="1"/>
        <v>1200</v>
      </c>
      <c r="I53" s="17">
        <f t="shared" si="2"/>
        <v>10800</v>
      </c>
      <c r="J53" s="18"/>
    </row>
    <row r="54" spans="1:10" ht="21.75" customHeight="1">
      <c r="A54" s="19" t="s">
        <v>10</v>
      </c>
      <c r="B54" s="20" t="s">
        <v>61</v>
      </c>
      <c r="C54" s="17">
        <v>80</v>
      </c>
      <c r="D54" s="16" t="s">
        <v>62</v>
      </c>
      <c r="E54" s="17">
        <v>120</v>
      </c>
      <c r="F54" s="17">
        <f t="shared" si="0"/>
        <v>9600</v>
      </c>
      <c r="G54" s="17">
        <v>15</v>
      </c>
      <c r="H54" s="17">
        <f t="shared" si="1"/>
        <v>1200</v>
      </c>
      <c r="I54" s="17">
        <f t="shared" si="2"/>
        <v>10800</v>
      </c>
      <c r="J54" s="18"/>
    </row>
    <row r="55" spans="1:10" ht="21.75" customHeight="1">
      <c r="A55" s="19" t="s">
        <v>10</v>
      </c>
      <c r="B55" s="20" t="s">
        <v>10</v>
      </c>
      <c r="C55" s="17">
        <v>0</v>
      </c>
      <c r="D55" s="16" t="s">
        <v>10</v>
      </c>
      <c r="E55" s="17">
        <v>0</v>
      </c>
      <c r="F55" s="17">
        <f t="shared" si="0"/>
        <v>0</v>
      </c>
      <c r="G55" s="17">
        <v>0</v>
      </c>
      <c r="H55" s="17">
        <f t="shared" si="1"/>
        <v>0</v>
      </c>
      <c r="I55" s="17">
        <f t="shared" si="2"/>
        <v>0</v>
      </c>
      <c r="J55" s="18"/>
    </row>
    <row r="56" spans="1:10" ht="21.75" customHeight="1">
      <c r="A56" s="19" t="s">
        <v>10</v>
      </c>
      <c r="B56" s="20" t="s">
        <v>10</v>
      </c>
      <c r="C56" s="17">
        <v>0</v>
      </c>
      <c r="D56" s="16" t="s">
        <v>10</v>
      </c>
      <c r="E56" s="17">
        <v>0</v>
      </c>
      <c r="F56" s="17">
        <f t="shared" si="0"/>
        <v>0</v>
      </c>
      <c r="G56" s="17">
        <v>0</v>
      </c>
      <c r="H56" s="17">
        <f t="shared" si="1"/>
        <v>0</v>
      </c>
      <c r="I56" s="17">
        <f t="shared" si="2"/>
        <v>0</v>
      </c>
      <c r="J56" s="18"/>
    </row>
    <row r="57" spans="1:10" ht="21.75" customHeight="1">
      <c r="A57" s="19" t="s">
        <v>10</v>
      </c>
      <c r="B57" s="20" t="s">
        <v>10</v>
      </c>
      <c r="C57" s="17">
        <v>0</v>
      </c>
      <c r="D57" s="16" t="s">
        <v>10</v>
      </c>
      <c r="E57" s="17">
        <v>0</v>
      </c>
      <c r="F57" s="17">
        <f t="shared" si="0"/>
        <v>0</v>
      </c>
      <c r="G57" s="17">
        <v>0</v>
      </c>
      <c r="H57" s="17">
        <f t="shared" si="1"/>
        <v>0</v>
      </c>
      <c r="I57" s="17">
        <f t="shared" si="2"/>
        <v>0</v>
      </c>
      <c r="J57" s="18"/>
    </row>
    <row r="58" spans="1:10" ht="21.75" customHeight="1">
      <c r="A58" s="19" t="s">
        <v>10</v>
      </c>
      <c r="B58" s="20" t="s">
        <v>10</v>
      </c>
      <c r="C58" s="17">
        <v>0</v>
      </c>
      <c r="D58" s="16" t="s">
        <v>10</v>
      </c>
      <c r="E58" s="17">
        <v>0</v>
      </c>
      <c r="F58" s="17">
        <f t="shared" si="0"/>
        <v>0</v>
      </c>
      <c r="G58" s="17">
        <v>0</v>
      </c>
      <c r="H58" s="17">
        <f t="shared" si="1"/>
        <v>0</v>
      </c>
      <c r="I58" s="17">
        <f t="shared" si="2"/>
        <v>0</v>
      </c>
      <c r="J58" s="18"/>
    </row>
    <row r="59" spans="1:10" ht="21.75" customHeight="1">
      <c r="A59" s="19" t="s">
        <v>10</v>
      </c>
      <c r="B59" s="20" t="s">
        <v>10</v>
      </c>
      <c r="C59" s="17">
        <v>0</v>
      </c>
      <c r="D59" s="16" t="s">
        <v>10</v>
      </c>
      <c r="E59" s="17">
        <v>0</v>
      </c>
      <c r="F59" s="17">
        <f t="shared" si="0"/>
        <v>0</v>
      </c>
      <c r="G59" s="17">
        <v>0</v>
      </c>
      <c r="H59" s="17">
        <f t="shared" si="1"/>
        <v>0</v>
      </c>
      <c r="I59" s="17">
        <f t="shared" si="2"/>
        <v>0</v>
      </c>
      <c r="J59" s="18"/>
    </row>
    <row r="60" spans="1:10" ht="21.75" customHeight="1">
      <c r="A60" s="19" t="s">
        <v>10</v>
      </c>
      <c r="B60" s="20" t="s">
        <v>10</v>
      </c>
      <c r="C60" s="17">
        <v>0</v>
      </c>
      <c r="D60" s="16" t="s">
        <v>10</v>
      </c>
      <c r="E60" s="17">
        <v>0</v>
      </c>
      <c r="F60" s="17">
        <f t="shared" si="0"/>
        <v>0</v>
      </c>
      <c r="G60" s="17">
        <v>0</v>
      </c>
      <c r="H60" s="17">
        <f t="shared" si="1"/>
        <v>0</v>
      </c>
      <c r="I60" s="17">
        <f t="shared" si="2"/>
        <v>0</v>
      </c>
      <c r="J60" s="18"/>
    </row>
    <row r="61" spans="1:10" ht="21.75" customHeight="1">
      <c r="A61" s="19" t="s">
        <v>10</v>
      </c>
      <c r="B61" s="20" t="s">
        <v>10</v>
      </c>
      <c r="C61" s="17">
        <v>0</v>
      </c>
      <c r="D61" s="16" t="s">
        <v>10</v>
      </c>
      <c r="E61" s="17">
        <v>0</v>
      </c>
      <c r="F61" s="17">
        <f t="shared" si="0"/>
        <v>0</v>
      </c>
      <c r="G61" s="17">
        <v>0</v>
      </c>
      <c r="H61" s="17">
        <f t="shared" si="1"/>
        <v>0</v>
      </c>
      <c r="I61" s="17">
        <f t="shared" si="2"/>
        <v>0</v>
      </c>
      <c r="J61" s="18"/>
    </row>
    <row r="62" spans="1:10" ht="21.75" customHeight="1">
      <c r="A62" s="19" t="s">
        <v>10</v>
      </c>
      <c r="B62" s="20" t="s">
        <v>10</v>
      </c>
      <c r="C62" s="17">
        <v>0</v>
      </c>
      <c r="D62" s="16" t="s">
        <v>10</v>
      </c>
      <c r="E62" s="17">
        <v>0</v>
      </c>
      <c r="F62" s="17">
        <f t="shared" si="0"/>
        <v>0</v>
      </c>
      <c r="G62" s="17">
        <v>0</v>
      </c>
      <c r="H62" s="17">
        <f t="shared" si="1"/>
        <v>0</v>
      </c>
      <c r="I62" s="17">
        <f t="shared" si="2"/>
        <v>0</v>
      </c>
      <c r="J62" s="18"/>
    </row>
    <row r="63" spans="1:10" ht="21.75" customHeight="1">
      <c r="A63" s="19" t="s">
        <v>10</v>
      </c>
      <c r="B63" s="20" t="s">
        <v>10</v>
      </c>
      <c r="C63" s="17">
        <v>0</v>
      </c>
      <c r="D63" s="16" t="s">
        <v>10</v>
      </c>
      <c r="E63" s="17">
        <v>0</v>
      </c>
      <c r="F63" s="17">
        <f t="shared" si="0"/>
        <v>0</v>
      </c>
      <c r="G63" s="17">
        <v>0</v>
      </c>
      <c r="H63" s="17">
        <f t="shared" si="1"/>
        <v>0</v>
      </c>
      <c r="I63" s="17">
        <f t="shared" si="2"/>
        <v>0</v>
      </c>
      <c r="J63" s="18"/>
    </row>
    <row r="64" spans="1:10" ht="21.75" customHeight="1">
      <c r="A64" s="12"/>
      <c r="B64" s="6" t="s">
        <v>65</v>
      </c>
      <c r="C64" s="21" t="s">
        <v>10</v>
      </c>
      <c r="D64" s="22"/>
      <c r="E64" s="21"/>
      <c r="F64" s="21"/>
      <c r="G64" s="21"/>
      <c r="H64" s="21"/>
      <c r="I64" s="40">
        <f>SUM(I47:I63)</f>
        <v>90075</v>
      </c>
      <c r="J64" s="6"/>
    </row>
    <row r="65" spans="1:10" ht="21.75" customHeight="1">
      <c r="A65" s="19"/>
      <c r="B65" s="33" t="s">
        <v>66</v>
      </c>
      <c r="C65" s="15" t="s">
        <v>10</v>
      </c>
      <c r="D65" s="16"/>
      <c r="E65" s="17" t="s">
        <v>10</v>
      </c>
      <c r="F65" s="17" t="s">
        <v>10</v>
      </c>
      <c r="G65" s="17" t="s">
        <v>10</v>
      </c>
      <c r="H65" s="17" t="s">
        <v>10</v>
      </c>
      <c r="I65" s="17" t="s">
        <v>10</v>
      </c>
      <c r="J65" s="18"/>
    </row>
    <row r="66" spans="1:10" ht="21.75" customHeight="1">
      <c r="A66" s="19" t="s">
        <v>10</v>
      </c>
      <c r="B66" s="20" t="s">
        <v>67</v>
      </c>
      <c r="C66" s="17">
        <v>99</v>
      </c>
      <c r="D66" s="16" t="s">
        <v>63</v>
      </c>
      <c r="E66" s="17">
        <v>260</v>
      </c>
      <c r="F66" s="17">
        <f aca="true" t="shared" si="3" ref="F66:F82">ROUND(C66*E66,0)</f>
        <v>25740</v>
      </c>
      <c r="G66" s="17">
        <v>0</v>
      </c>
      <c r="H66" s="17">
        <f aca="true" t="shared" si="4" ref="H66:H82">ROUND(C66*G66,0)</f>
        <v>0</v>
      </c>
      <c r="I66" s="17">
        <f aca="true" t="shared" si="5" ref="I66:I82">F66+H66</f>
        <v>25740</v>
      </c>
      <c r="J66" s="18"/>
    </row>
    <row r="67" spans="1:10" ht="21.75" customHeight="1">
      <c r="A67" s="19" t="s">
        <v>10</v>
      </c>
      <c r="B67" s="20" t="s">
        <v>69</v>
      </c>
      <c r="C67" s="17">
        <v>12</v>
      </c>
      <c r="D67" s="16" t="s">
        <v>63</v>
      </c>
      <c r="E67" s="17">
        <v>280</v>
      </c>
      <c r="F67" s="17">
        <f t="shared" si="3"/>
        <v>3360</v>
      </c>
      <c r="G67" s="17">
        <v>0</v>
      </c>
      <c r="H67" s="17">
        <f t="shared" si="4"/>
        <v>0</v>
      </c>
      <c r="I67" s="17">
        <f t="shared" si="5"/>
        <v>3360</v>
      </c>
      <c r="J67" s="18"/>
    </row>
    <row r="68" spans="1:10" ht="21.75" customHeight="1">
      <c r="A68" s="19" t="s">
        <v>10</v>
      </c>
      <c r="B68" s="20" t="s">
        <v>68</v>
      </c>
      <c r="C68" s="17">
        <v>0</v>
      </c>
      <c r="D68" s="16" t="s">
        <v>10</v>
      </c>
      <c r="E68" s="17">
        <v>0</v>
      </c>
      <c r="F68" s="17">
        <f t="shared" si="3"/>
        <v>0</v>
      </c>
      <c r="G68" s="17">
        <v>0</v>
      </c>
      <c r="H68" s="17">
        <f t="shared" si="4"/>
        <v>0</v>
      </c>
      <c r="I68" s="17">
        <f t="shared" si="5"/>
        <v>0</v>
      </c>
      <c r="J68" s="18"/>
    </row>
    <row r="69" spans="1:10" ht="21.75" customHeight="1">
      <c r="A69" s="19" t="s">
        <v>10</v>
      </c>
      <c r="B69" s="20" t="s">
        <v>70</v>
      </c>
      <c r="C69" s="17">
        <v>70</v>
      </c>
      <c r="D69" s="16" t="s">
        <v>63</v>
      </c>
      <c r="E69" s="17">
        <v>280</v>
      </c>
      <c r="F69" s="17">
        <f t="shared" si="3"/>
        <v>19600</v>
      </c>
      <c r="G69" s="17">
        <v>0</v>
      </c>
      <c r="H69" s="17">
        <f t="shared" si="4"/>
        <v>0</v>
      </c>
      <c r="I69" s="17">
        <f t="shared" si="5"/>
        <v>19600</v>
      </c>
      <c r="J69" s="18"/>
    </row>
    <row r="70" spans="1:10" ht="21.75" customHeight="1">
      <c r="A70" s="19" t="s">
        <v>10</v>
      </c>
      <c r="B70" s="20" t="s">
        <v>68</v>
      </c>
      <c r="C70" s="17">
        <v>0</v>
      </c>
      <c r="D70" s="16" t="s">
        <v>10</v>
      </c>
      <c r="E70" s="17">
        <v>0</v>
      </c>
      <c r="F70" s="17">
        <f t="shared" si="3"/>
        <v>0</v>
      </c>
      <c r="G70" s="17">
        <v>0</v>
      </c>
      <c r="H70" s="17">
        <f t="shared" si="4"/>
        <v>0</v>
      </c>
      <c r="I70" s="17">
        <f t="shared" si="5"/>
        <v>0</v>
      </c>
      <c r="J70" s="18"/>
    </row>
    <row r="71" spans="1:10" ht="21.75" customHeight="1">
      <c r="A71" s="19" t="s">
        <v>10</v>
      </c>
      <c r="B71" s="20" t="s">
        <v>188</v>
      </c>
      <c r="C71" s="17">
        <v>151</v>
      </c>
      <c r="D71" s="16" t="s">
        <v>63</v>
      </c>
      <c r="E71" s="17">
        <v>571</v>
      </c>
      <c r="F71" s="17">
        <f t="shared" si="3"/>
        <v>86221</v>
      </c>
      <c r="G71" s="17">
        <v>0</v>
      </c>
      <c r="H71" s="17">
        <f t="shared" si="4"/>
        <v>0</v>
      </c>
      <c r="I71" s="17">
        <f t="shared" si="5"/>
        <v>86221</v>
      </c>
      <c r="J71" s="18"/>
    </row>
    <row r="72" spans="1:10" ht="21.75" customHeight="1">
      <c r="A72" s="19" t="s">
        <v>10</v>
      </c>
      <c r="B72" s="20" t="s">
        <v>71</v>
      </c>
      <c r="C72" s="17">
        <v>0</v>
      </c>
      <c r="D72" s="16" t="s">
        <v>10</v>
      </c>
      <c r="E72" s="17">
        <v>0</v>
      </c>
      <c r="F72" s="17">
        <f t="shared" si="3"/>
        <v>0</v>
      </c>
      <c r="G72" s="17">
        <v>0</v>
      </c>
      <c r="H72" s="17">
        <f t="shared" si="4"/>
        <v>0</v>
      </c>
      <c r="I72" s="17">
        <f t="shared" si="5"/>
        <v>0</v>
      </c>
      <c r="J72" s="18"/>
    </row>
    <row r="73" spans="1:10" ht="21.75" customHeight="1">
      <c r="A73" s="19" t="s">
        <v>10</v>
      </c>
      <c r="B73" s="20" t="s">
        <v>72</v>
      </c>
      <c r="C73" s="17">
        <v>9</v>
      </c>
      <c r="D73" s="16" t="s">
        <v>63</v>
      </c>
      <c r="E73" s="17">
        <v>51</v>
      </c>
      <c r="F73" s="17">
        <f t="shared" si="3"/>
        <v>459</v>
      </c>
      <c r="G73" s="17">
        <v>52</v>
      </c>
      <c r="H73" s="17">
        <f t="shared" si="4"/>
        <v>468</v>
      </c>
      <c r="I73" s="17">
        <f t="shared" si="5"/>
        <v>927</v>
      </c>
      <c r="J73" s="18"/>
    </row>
    <row r="74" spans="1:10" ht="21.75" customHeight="1">
      <c r="A74" s="19" t="s">
        <v>10</v>
      </c>
      <c r="B74" s="20" t="s">
        <v>73</v>
      </c>
      <c r="C74" s="17">
        <v>76</v>
      </c>
      <c r="D74" s="16" t="s">
        <v>63</v>
      </c>
      <c r="E74" s="17">
        <v>145</v>
      </c>
      <c r="F74" s="17">
        <f t="shared" si="3"/>
        <v>11020</v>
      </c>
      <c r="G74" s="17">
        <v>20</v>
      </c>
      <c r="H74" s="17">
        <f t="shared" si="4"/>
        <v>1520</v>
      </c>
      <c r="I74" s="17">
        <f t="shared" si="5"/>
        <v>12540</v>
      </c>
      <c r="J74" s="18"/>
    </row>
    <row r="75" spans="1:10" ht="21.75" customHeight="1">
      <c r="A75" s="19" t="s">
        <v>10</v>
      </c>
      <c r="B75" s="20" t="s">
        <v>189</v>
      </c>
      <c r="C75" s="17">
        <v>79</v>
      </c>
      <c r="D75" s="16" t="s">
        <v>62</v>
      </c>
      <c r="E75" s="17">
        <v>25</v>
      </c>
      <c r="F75" s="17">
        <f t="shared" si="3"/>
        <v>1975</v>
      </c>
      <c r="G75" s="17">
        <v>15</v>
      </c>
      <c r="H75" s="17">
        <f t="shared" si="4"/>
        <v>1185</v>
      </c>
      <c r="I75" s="17">
        <f t="shared" si="5"/>
        <v>3160</v>
      </c>
      <c r="J75" s="18"/>
    </row>
    <row r="76" spans="1:10" ht="21.75" customHeight="1">
      <c r="A76" s="19" t="s">
        <v>10</v>
      </c>
      <c r="B76" s="20" t="s">
        <v>10</v>
      </c>
      <c r="C76" s="17">
        <v>0</v>
      </c>
      <c r="D76" s="16" t="s">
        <v>10</v>
      </c>
      <c r="E76" s="17">
        <v>0</v>
      </c>
      <c r="F76" s="17">
        <f t="shared" si="3"/>
        <v>0</v>
      </c>
      <c r="G76" s="17">
        <v>0</v>
      </c>
      <c r="H76" s="17">
        <f t="shared" si="4"/>
        <v>0</v>
      </c>
      <c r="I76" s="17">
        <f t="shared" si="5"/>
        <v>0</v>
      </c>
      <c r="J76" s="18"/>
    </row>
    <row r="77" spans="1:10" ht="21.75" customHeight="1">
      <c r="A77" s="19" t="s">
        <v>10</v>
      </c>
      <c r="B77" s="20" t="s">
        <v>10</v>
      </c>
      <c r="C77" s="17">
        <v>0</v>
      </c>
      <c r="D77" s="16" t="s">
        <v>10</v>
      </c>
      <c r="E77" s="17">
        <v>0</v>
      </c>
      <c r="F77" s="17">
        <f t="shared" si="3"/>
        <v>0</v>
      </c>
      <c r="G77" s="17">
        <v>0</v>
      </c>
      <c r="H77" s="17">
        <f t="shared" si="4"/>
        <v>0</v>
      </c>
      <c r="I77" s="17">
        <f t="shared" si="5"/>
        <v>0</v>
      </c>
      <c r="J77" s="18"/>
    </row>
    <row r="78" spans="1:10" ht="21.75" customHeight="1">
      <c r="A78" s="19" t="s">
        <v>10</v>
      </c>
      <c r="B78" s="20" t="s">
        <v>10</v>
      </c>
      <c r="C78" s="17">
        <v>0</v>
      </c>
      <c r="D78" s="16" t="s">
        <v>10</v>
      </c>
      <c r="E78" s="17">
        <v>0</v>
      </c>
      <c r="F78" s="17">
        <f t="shared" si="3"/>
        <v>0</v>
      </c>
      <c r="G78" s="17">
        <v>0</v>
      </c>
      <c r="H78" s="17">
        <f t="shared" si="4"/>
        <v>0</v>
      </c>
      <c r="I78" s="17">
        <f t="shared" si="5"/>
        <v>0</v>
      </c>
      <c r="J78" s="18"/>
    </row>
    <row r="79" spans="1:10" ht="21.75" customHeight="1">
      <c r="A79" s="19" t="s">
        <v>10</v>
      </c>
      <c r="B79" s="20" t="s">
        <v>10</v>
      </c>
      <c r="C79" s="17">
        <v>0</v>
      </c>
      <c r="D79" s="16" t="s">
        <v>10</v>
      </c>
      <c r="E79" s="17">
        <v>0</v>
      </c>
      <c r="F79" s="17">
        <f t="shared" si="3"/>
        <v>0</v>
      </c>
      <c r="G79" s="17">
        <v>0</v>
      </c>
      <c r="H79" s="17">
        <f t="shared" si="4"/>
        <v>0</v>
      </c>
      <c r="I79" s="17">
        <f t="shared" si="5"/>
        <v>0</v>
      </c>
      <c r="J79" s="18"/>
    </row>
    <row r="80" spans="1:10" ht="21.75" customHeight="1">
      <c r="A80" s="19" t="s">
        <v>10</v>
      </c>
      <c r="B80" s="20" t="s">
        <v>10</v>
      </c>
      <c r="C80" s="17">
        <v>0</v>
      </c>
      <c r="D80" s="16" t="s">
        <v>10</v>
      </c>
      <c r="E80" s="17">
        <v>0</v>
      </c>
      <c r="F80" s="17">
        <f t="shared" si="3"/>
        <v>0</v>
      </c>
      <c r="G80" s="17">
        <v>0</v>
      </c>
      <c r="H80" s="17">
        <f t="shared" si="4"/>
        <v>0</v>
      </c>
      <c r="I80" s="17">
        <f t="shared" si="5"/>
        <v>0</v>
      </c>
      <c r="J80" s="18"/>
    </row>
    <row r="81" spans="1:10" ht="21.75" customHeight="1">
      <c r="A81" s="19" t="s">
        <v>10</v>
      </c>
      <c r="B81" s="20" t="s">
        <v>10</v>
      </c>
      <c r="C81" s="17">
        <v>0</v>
      </c>
      <c r="D81" s="16" t="s">
        <v>10</v>
      </c>
      <c r="E81" s="17">
        <v>0</v>
      </c>
      <c r="F81" s="17">
        <f t="shared" si="3"/>
        <v>0</v>
      </c>
      <c r="G81" s="17">
        <v>0</v>
      </c>
      <c r="H81" s="17">
        <f t="shared" si="4"/>
        <v>0</v>
      </c>
      <c r="I81" s="17">
        <f t="shared" si="5"/>
        <v>0</v>
      </c>
      <c r="J81" s="18"/>
    </row>
    <row r="82" spans="1:10" ht="21.75" customHeight="1">
      <c r="A82" s="19" t="s">
        <v>10</v>
      </c>
      <c r="B82" s="20" t="s">
        <v>10</v>
      </c>
      <c r="C82" s="17">
        <v>0</v>
      </c>
      <c r="D82" s="16" t="s">
        <v>10</v>
      </c>
      <c r="E82" s="17">
        <v>0</v>
      </c>
      <c r="F82" s="17">
        <f t="shared" si="3"/>
        <v>0</v>
      </c>
      <c r="G82" s="17">
        <v>0</v>
      </c>
      <c r="H82" s="17">
        <f t="shared" si="4"/>
        <v>0</v>
      </c>
      <c r="I82" s="17">
        <f t="shared" si="5"/>
        <v>0</v>
      </c>
      <c r="J82" s="18"/>
    </row>
    <row r="83" spans="1:10" ht="21.75" customHeight="1">
      <c r="A83" s="12"/>
      <c r="B83" s="6" t="s">
        <v>74</v>
      </c>
      <c r="C83" s="21" t="s">
        <v>10</v>
      </c>
      <c r="D83" s="22"/>
      <c r="E83" s="21"/>
      <c r="F83" s="21"/>
      <c r="G83" s="21"/>
      <c r="H83" s="21"/>
      <c r="I83" s="40">
        <f>SUM(I66:I82)</f>
        <v>151548</v>
      </c>
      <c r="J83" s="6"/>
    </row>
    <row r="84" spans="1:10" ht="21.75" customHeight="1">
      <c r="A84" s="19"/>
      <c r="B84" s="33" t="s">
        <v>75</v>
      </c>
      <c r="C84" s="15" t="s">
        <v>10</v>
      </c>
      <c r="D84" s="16"/>
      <c r="E84" s="17" t="s">
        <v>10</v>
      </c>
      <c r="F84" s="17" t="s">
        <v>10</v>
      </c>
      <c r="G84" s="17" t="s">
        <v>10</v>
      </c>
      <c r="H84" s="17" t="s">
        <v>10</v>
      </c>
      <c r="I84" s="17" t="s">
        <v>10</v>
      </c>
      <c r="J84" s="18"/>
    </row>
    <row r="85" spans="1:10" ht="21.75" customHeight="1">
      <c r="A85" s="19" t="s">
        <v>10</v>
      </c>
      <c r="B85" s="20" t="s">
        <v>76</v>
      </c>
      <c r="C85" s="17">
        <v>298</v>
      </c>
      <c r="D85" s="16" t="s">
        <v>63</v>
      </c>
      <c r="E85" s="17">
        <v>148</v>
      </c>
      <c r="F85" s="17">
        <f aca="true" t="shared" si="6" ref="F85:F100">ROUND(C85*E85,0)</f>
        <v>44104</v>
      </c>
      <c r="G85" s="17">
        <v>59</v>
      </c>
      <c r="H85" s="17">
        <f aca="true" t="shared" si="7" ref="H85:H100">ROUND(C85*G85,0)</f>
        <v>17582</v>
      </c>
      <c r="I85" s="17">
        <f aca="true" t="shared" si="8" ref="I85:I100">F85+H85</f>
        <v>61686</v>
      </c>
      <c r="J85" s="18"/>
    </row>
    <row r="86" spans="1:10" ht="21.75" customHeight="1">
      <c r="A86" s="19" t="s">
        <v>10</v>
      </c>
      <c r="B86" s="20" t="s">
        <v>77</v>
      </c>
      <c r="C86" s="17">
        <v>209</v>
      </c>
      <c r="D86" s="16" t="s">
        <v>62</v>
      </c>
      <c r="E86" s="17">
        <v>113</v>
      </c>
      <c r="F86" s="17">
        <f t="shared" si="6"/>
        <v>23617</v>
      </c>
      <c r="G86" s="17">
        <v>0</v>
      </c>
      <c r="H86" s="17">
        <f t="shared" si="7"/>
        <v>0</v>
      </c>
      <c r="I86" s="17">
        <f t="shared" si="8"/>
        <v>23617</v>
      </c>
      <c r="J86" s="18"/>
    </row>
    <row r="87" spans="1:10" ht="21.75" customHeight="1">
      <c r="A87" s="19" t="s">
        <v>10</v>
      </c>
      <c r="B87" s="20" t="s">
        <v>78</v>
      </c>
      <c r="C87" s="17">
        <v>147</v>
      </c>
      <c r="D87" s="16" t="s">
        <v>63</v>
      </c>
      <c r="E87" s="17">
        <v>415</v>
      </c>
      <c r="F87" s="17">
        <f t="shared" si="6"/>
        <v>61005</v>
      </c>
      <c r="G87" s="17">
        <v>0</v>
      </c>
      <c r="H87" s="17">
        <f t="shared" si="7"/>
        <v>0</v>
      </c>
      <c r="I87" s="17">
        <f t="shared" si="8"/>
        <v>61005</v>
      </c>
      <c r="J87" s="18"/>
    </row>
    <row r="88" spans="1:10" ht="21.75" customHeight="1">
      <c r="A88" s="19" t="s">
        <v>10</v>
      </c>
      <c r="B88" s="20" t="s">
        <v>79</v>
      </c>
      <c r="C88" s="17">
        <v>17</v>
      </c>
      <c r="D88" s="16" t="s">
        <v>63</v>
      </c>
      <c r="E88" s="17">
        <v>220</v>
      </c>
      <c r="F88" s="17">
        <f t="shared" si="6"/>
        <v>3740</v>
      </c>
      <c r="G88" s="17">
        <v>115</v>
      </c>
      <c r="H88" s="17">
        <f t="shared" si="7"/>
        <v>1955</v>
      </c>
      <c r="I88" s="17">
        <f t="shared" si="8"/>
        <v>5695</v>
      </c>
      <c r="J88" s="18"/>
    </row>
    <row r="89" spans="1:10" ht="21.75" customHeight="1">
      <c r="A89" s="19" t="s">
        <v>10</v>
      </c>
      <c r="B89" s="20" t="s">
        <v>80</v>
      </c>
      <c r="C89" s="17">
        <v>4</v>
      </c>
      <c r="D89" s="16" t="s">
        <v>64</v>
      </c>
      <c r="E89" s="17">
        <v>1445</v>
      </c>
      <c r="F89" s="17">
        <f t="shared" si="6"/>
        <v>5780</v>
      </c>
      <c r="G89" s="17">
        <v>0</v>
      </c>
      <c r="H89" s="17">
        <f t="shared" si="7"/>
        <v>0</v>
      </c>
      <c r="I89" s="17">
        <f t="shared" si="8"/>
        <v>5780</v>
      </c>
      <c r="J89" s="18"/>
    </row>
    <row r="90" spans="1:10" ht="21.75" customHeight="1">
      <c r="A90" s="19" t="s">
        <v>10</v>
      </c>
      <c r="B90" s="20" t="s">
        <v>190</v>
      </c>
      <c r="C90" s="17">
        <v>7</v>
      </c>
      <c r="D90" s="16" t="s">
        <v>63</v>
      </c>
      <c r="E90" s="17">
        <v>50</v>
      </c>
      <c r="F90" s="17">
        <f t="shared" si="6"/>
        <v>350</v>
      </c>
      <c r="G90" s="17">
        <v>0</v>
      </c>
      <c r="H90" s="17">
        <f t="shared" si="7"/>
        <v>0</v>
      </c>
      <c r="I90" s="17">
        <f t="shared" si="8"/>
        <v>350</v>
      </c>
      <c r="J90" s="18"/>
    </row>
    <row r="91" spans="1:10" ht="21.75" customHeight="1">
      <c r="A91" s="19" t="s">
        <v>10</v>
      </c>
      <c r="B91" s="20" t="s">
        <v>81</v>
      </c>
      <c r="C91" s="17">
        <v>398</v>
      </c>
      <c r="D91" s="16" t="s">
        <v>63</v>
      </c>
      <c r="E91" s="17">
        <v>51</v>
      </c>
      <c r="F91" s="17">
        <f t="shared" si="6"/>
        <v>20298</v>
      </c>
      <c r="G91" s="17">
        <v>44</v>
      </c>
      <c r="H91" s="17">
        <f t="shared" si="7"/>
        <v>17512</v>
      </c>
      <c r="I91" s="17">
        <f t="shared" si="8"/>
        <v>37810</v>
      </c>
      <c r="J91" s="18"/>
    </row>
    <row r="92" spans="1:10" ht="21.75" customHeight="1">
      <c r="A92" s="19"/>
      <c r="B92" s="20" t="s">
        <v>82</v>
      </c>
      <c r="C92" s="17">
        <v>111</v>
      </c>
      <c r="D92" s="16" t="s">
        <v>63</v>
      </c>
      <c r="E92" s="17">
        <v>51</v>
      </c>
      <c r="F92" s="17">
        <f>ROUND(C92*E92,0)</f>
        <v>5661</v>
      </c>
      <c r="G92" s="17">
        <v>52</v>
      </c>
      <c r="H92" s="17">
        <f>ROUND(C92*G92,0)</f>
        <v>5772</v>
      </c>
      <c r="I92" s="17">
        <f>F92+H92</f>
        <v>11433</v>
      </c>
      <c r="J92" s="18"/>
    </row>
    <row r="93" spans="1:10" ht="21.75" customHeight="1">
      <c r="A93" s="19" t="s">
        <v>10</v>
      </c>
      <c r="B93" s="18" t="s">
        <v>83</v>
      </c>
      <c r="C93" s="17" t="s">
        <v>10</v>
      </c>
      <c r="D93" s="16" t="s">
        <v>10</v>
      </c>
      <c r="E93" s="17" t="s">
        <v>10</v>
      </c>
      <c r="F93" s="17" t="s">
        <v>10</v>
      </c>
      <c r="G93" s="17" t="s">
        <v>10</v>
      </c>
      <c r="H93" s="17" t="s">
        <v>10</v>
      </c>
      <c r="I93" s="17">
        <f>SUM(I85:I92)</f>
        <v>207376</v>
      </c>
      <c r="J93" s="18"/>
    </row>
    <row r="94" spans="1:10" ht="21.75" customHeight="1">
      <c r="A94" s="19" t="s">
        <v>10</v>
      </c>
      <c r="B94" s="20" t="s">
        <v>10</v>
      </c>
      <c r="C94" s="17" t="s">
        <v>10</v>
      </c>
      <c r="D94" s="16" t="s">
        <v>10</v>
      </c>
      <c r="E94" s="17" t="s">
        <v>10</v>
      </c>
      <c r="F94" s="17" t="s">
        <v>10</v>
      </c>
      <c r="G94" s="17" t="s">
        <v>10</v>
      </c>
      <c r="H94" s="17" t="s">
        <v>10</v>
      </c>
      <c r="I94" s="17" t="s">
        <v>10</v>
      </c>
      <c r="J94" s="18" t="s">
        <v>10</v>
      </c>
    </row>
    <row r="95" spans="1:10" ht="21.75" customHeight="1">
      <c r="A95" s="19" t="s">
        <v>10</v>
      </c>
      <c r="B95" s="33" t="s">
        <v>84</v>
      </c>
      <c r="C95" s="15" t="s">
        <v>10</v>
      </c>
      <c r="D95" s="16"/>
      <c r="E95" s="17" t="s">
        <v>10</v>
      </c>
      <c r="F95" s="17" t="s">
        <v>10</v>
      </c>
      <c r="G95" s="17" t="s">
        <v>10</v>
      </c>
      <c r="H95" s="17" t="s">
        <v>10</v>
      </c>
      <c r="I95" s="17" t="s">
        <v>10</v>
      </c>
      <c r="J95" s="18"/>
    </row>
    <row r="96" spans="1:10" ht="21.75" customHeight="1">
      <c r="A96" s="19" t="s">
        <v>10</v>
      </c>
      <c r="B96" s="20" t="s">
        <v>85</v>
      </c>
      <c r="C96" s="17">
        <v>79</v>
      </c>
      <c r="D96" s="16" t="s">
        <v>63</v>
      </c>
      <c r="E96" s="17">
        <v>44</v>
      </c>
      <c r="F96" s="17">
        <f t="shared" si="6"/>
        <v>3476</v>
      </c>
      <c r="G96" s="17">
        <v>37</v>
      </c>
      <c r="H96" s="17">
        <f t="shared" si="7"/>
        <v>2923</v>
      </c>
      <c r="I96" s="17">
        <f t="shared" si="8"/>
        <v>6399</v>
      </c>
      <c r="J96" s="18"/>
    </row>
    <row r="97" spans="1:10" ht="21.75" customHeight="1">
      <c r="A97" s="19" t="s">
        <v>10</v>
      </c>
      <c r="B97" s="20" t="s">
        <v>86</v>
      </c>
      <c r="C97" s="17">
        <v>52</v>
      </c>
      <c r="D97" s="16" t="s">
        <v>63</v>
      </c>
      <c r="E97" s="17">
        <v>308</v>
      </c>
      <c r="F97" s="17">
        <f t="shared" si="6"/>
        <v>16016</v>
      </c>
      <c r="G97" s="17">
        <v>104</v>
      </c>
      <c r="H97" s="17">
        <f t="shared" si="7"/>
        <v>5408</v>
      </c>
      <c r="I97" s="17">
        <f t="shared" si="8"/>
        <v>21424</v>
      </c>
      <c r="J97" s="18"/>
    </row>
    <row r="98" spans="1:10" ht="21.75" customHeight="1">
      <c r="A98" s="19" t="s">
        <v>10</v>
      </c>
      <c r="B98" s="20" t="s">
        <v>213</v>
      </c>
      <c r="C98" s="17">
        <v>48</v>
      </c>
      <c r="D98" s="16" t="s">
        <v>63</v>
      </c>
      <c r="E98" s="17">
        <v>229</v>
      </c>
      <c r="F98" s="17">
        <f t="shared" si="6"/>
        <v>10992</v>
      </c>
      <c r="G98" s="17">
        <v>104</v>
      </c>
      <c r="H98" s="17">
        <f t="shared" si="7"/>
        <v>4992</v>
      </c>
      <c r="I98" s="17">
        <f t="shared" si="8"/>
        <v>15984</v>
      </c>
      <c r="J98" s="18"/>
    </row>
    <row r="99" spans="1:10" ht="21.75" customHeight="1">
      <c r="A99" s="19" t="s">
        <v>10</v>
      </c>
      <c r="B99" s="20" t="s">
        <v>87</v>
      </c>
      <c r="C99" s="17">
        <v>54</v>
      </c>
      <c r="D99" s="16" t="s">
        <v>63</v>
      </c>
      <c r="E99" s="17">
        <v>580</v>
      </c>
      <c r="F99" s="17">
        <f t="shared" si="6"/>
        <v>31320</v>
      </c>
      <c r="G99" s="17">
        <v>40</v>
      </c>
      <c r="H99" s="17">
        <f t="shared" si="7"/>
        <v>2160</v>
      </c>
      <c r="I99" s="17">
        <f t="shared" si="8"/>
        <v>33480</v>
      </c>
      <c r="J99" s="18"/>
    </row>
    <row r="100" spans="1:10" ht="21.75" customHeight="1">
      <c r="A100" s="19" t="s">
        <v>10</v>
      </c>
      <c r="B100" s="20" t="s">
        <v>191</v>
      </c>
      <c r="C100" s="17">
        <v>47</v>
      </c>
      <c r="D100" s="16" t="s">
        <v>62</v>
      </c>
      <c r="E100" s="17">
        <v>45</v>
      </c>
      <c r="F100" s="17">
        <f t="shared" si="6"/>
        <v>2115</v>
      </c>
      <c r="G100" s="17">
        <v>25</v>
      </c>
      <c r="H100" s="17">
        <f t="shared" si="7"/>
        <v>1175</v>
      </c>
      <c r="I100" s="17">
        <f t="shared" si="8"/>
        <v>3290</v>
      </c>
      <c r="J100" s="18"/>
    </row>
    <row r="101" spans="1:10" ht="21.75" customHeight="1">
      <c r="A101" s="19" t="s">
        <v>10</v>
      </c>
      <c r="B101" s="20" t="s">
        <v>192</v>
      </c>
      <c r="C101" s="17">
        <v>54</v>
      </c>
      <c r="D101" s="16" t="s">
        <v>63</v>
      </c>
      <c r="E101" s="17">
        <v>0</v>
      </c>
      <c r="F101" s="17">
        <f>ROUND(C101*E101,0)</f>
        <v>0</v>
      </c>
      <c r="G101" s="17">
        <v>104</v>
      </c>
      <c r="H101" s="17">
        <f>ROUND(C101*G101,0)</f>
        <v>5616</v>
      </c>
      <c r="I101" s="17">
        <f>F101+H101</f>
        <v>5616</v>
      </c>
      <c r="J101" s="18"/>
    </row>
    <row r="102" spans="1:10" ht="21.75" customHeight="1">
      <c r="A102" s="12"/>
      <c r="B102" s="6" t="s">
        <v>88</v>
      </c>
      <c r="C102" s="21" t="s">
        <v>10</v>
      </c>
      <c r="D102" s="22"/>
      <c r="E102" s="21"/>
      <c r="F102" s="21"/>
      <c r="G102" s="21"/>
      <c r="H102" s="21"/>
      <c r="I102" s="40">
        <f>SUM(I96:I101)</f>
        <v>86193</v>
      </c>
      <c r="J102" s="6"/>
    </row>
    <row r="103" spans="1:10" ht="21.75" customHeight="1">
      <c r="A103" s="19"/>
      <c r="B103" s="33" t="s">
        <v>89</v>
      </c>
      <c r="C103" s="15" t="s">
        <v>10</v>
      </c>
      <c r="D103" s="16"/>
      <c r="E103" s="17" t="s">
        <v>10</v>
      </c>
      <c r="F103" s="17" t="s">
        <v>10</v>
      </c>
      <c r="G103" s="17" t="s">
        <v>10</v>
      </c>
      <c r="H103" s="17" t="s">
        <v>10</v>
      </c>
      <c r="I103" s="17" t="s">
        <v>10</v>
      </c>
      <c r="J103" s="18"/>
    </row>
    <row r="104" spans="1:10" ht="21.75" customHeight="1">
      <c r="A104" s="19" t="s">
        <v>10</v>
      </c>
      <c r="B104" s="20" t="s">
        <v>90</v>
      </c>
      <c r="C104" s="17">
        <v>1</v>
      </c>
      <c r="D104" s="16" t="s">
        <v>64</v>
      </c>
      <c r="E104" s="17">
        <v>7572</v>
      </c>
      <c r="F104" s="17">
        <f aca="true" t="shared" si="9" ref="F104:F120">ROUND(C104*E104,0)</f>
        <v>7572</v>
      </c>
      <c r="G104" s="17">
        <v>0</v>
      </c>
      <c r="H104" s="17">
        <f aca="true" t="shared" si="10" ref="H104:H120">ROUND(C104*G104,0)</f>
        <v>0</v>
      </c>
      <c r="I104" s="17">
        <f aca="true" t="shared" si="11" ref="I104:I120">F104+H104</f>
        <v>7572</v>
      </c>
      <c r="J104" s="18"/>
    </row>
    <row r="105" spans="1:10" ht="21.75" customHeight="1">
      <c r="A105" s="19" t="s">
        <v>10</v>
      </c>
      <c r="B105" s="20" t="s">
        <v>91</v>
      </c>
      <c r="C105" s="17">
        <v>3</v>
      </c>
      <c r="D105" s="16" t="s">
        <v>64</v>
      </c>
      <c r="E105" s="17">
        <v>7744</v>
      </c>
      <c r="F105" s="17">
        <f t="shared" si="9"/>
        <v>23232</v>
      </c>
      <c r="G105" s="17">
        <v>0</v>
      </c>
      <c r="H105" s="17">
        <f t="shared" si="10"/>
        <v>0</v>
      </c>
      <c r="I105" s="17">
        <f t="shared" si="11"/>
        <v>23232</v>
      </c>
      <c r="J105" s="18"/>
    </row>
    <row r="106" spans="1:10" ht="21.75" customHeight="1">
      <c r="A106" s="19" t="s">
        <v>10</v>
      </c>
      <c r="B106" s="20" t="s">
        <v>92</v>
      </c>
      <c r="C106" s="17">
        <v>2</v>
      </c>
      <c r="D106" s="16" t="s">
        <v>64</v>
      </c>
      <c r="E106" s="17">
        <v>5470</v>
      </c>
      <c r="F106" s="17">
        <f t="shared" si="9"/>
        <v>10940</v>
      </c>
      <c r="G106" s="17">
        <v>0</v>
      </c>
      <c r="H106" s="17">
        <f t="shared" si="10"/>
        <v>0</v>
      </c>
      <c r="I106" s="17">
        <f t="shared" si="11"/>
        <v>10940</v>
      </c>
      <c r="J106" s="18"/>
    </row>
    <row r="107" spans="1:10" ht="21.75" customHeight="1">
      <c r="A107" s="19" t="s">
        <v>10</v>
      </c>
      <c r="B107" s="20" t="s">
        <v>93</v>
      </c>
      <c r="C107" s="17">
        <v>3</v>
      </c>
      <c r="D107" s="16" t="s">
        <v>64</v>
      </c>
      <c r="E107" s="17">
        <v>5487</v>
      </c>
      <c r="F107" s="17">
        <f t="shared" si="9"/>
        <v>16461</v>
      </c>
      <c r="G107" s="17">
        <v>0</v>
      </c>
      <c r="H107" s="17">
        <f t="shared" si="10"/>
        <v>0</v>
      </c>
      <c r="I107" s="17">
        <f t="shared" si="11"/>
        <v>16461</v>
      </c>
      <c r="J107" s="18"/>
    </row>
    <row r="108" spans="1:10" ht="21.75" customHeight="1">
      <c r="A108" s="19" t="s">
        <v>10</v>
      </c>
      <c r="B108" s="20" t="s">
        <v>193</v>
      </c>
      <c r="C108" s="17">
        <v>13</v>
      </c>
      <c r="D108" s="16" t="s">
        <v>64</v>
      </c>
      <c r="E108" s="17">
        <v>3469</v>
      </c>
      <c r="F108" s="17">
        <f t="shared" si="9"/>
        <v>45097</v>
      </c>
      <c r="G108" s="17">
        <v>0</v>
      </c>
      <c r="H108" s="17">
        <f t="shared" si="10"/>
        <v>0</v>
      </c>
      <c r="I108" s="17">
        <f t="shared" si="11"/>
        <v>45097</v>
      </c>
      <c r="J108" s="18"/>
    </row>
    <row r="109" spans="1:10" ht="21.75" customHeight="1">
      <c r="A109" s="19" t="s">
        <v>10</v>
      </c>
      <c r="B109" s="20" t="s">
        <v>94</v>
      </c>
      <c r="C109" s="17">
        <v>4</v>
      </c>
      <c r="D109" s="16" t="s">
        <v>64</v>
      </c>
      <c r="E109" s="17">
        <v>1776</v>
      </c>
      <c r="F109" s="17">
        <f t="shared" si="9"/>
        <v>7104</v>
      </c>
      <c r="G109" s="17">
        <v>0</v>
      </c>
      <c r="H109" s="17">
        <f t="shared" si="10"/>
        <v>0</v>
      </c>
      <c r="I109" s="17">
        <f t="shared" si="11"/>
        <v>7104</v>
      </c>
      <c r="J109" s="18"/>
    </row>
    <row r="110" spans="1:10" ht="21.75" customHeight="1">
      <c r="A110" s="19" t="s">
        <v>10</v>
      </c>
      <c r="B110" s="20" t="s">
        <v>194</v>
      </c>
      <c r="C110" s="17">
        <v>9</v>
      </c>
      <c r="D110" s="16" t="s">
        <v>64</v>
      </c>
      <c r="E110" s="17">
        <v>3180</v>
      </c>
      <c r="F110" s="17">
        <f>ROUND(C110*E110,0)</f>
        <v>28620</v>
      </c>
      <c r="G110" s="17">
        <v>0</v>
      </c>
      <c r="H110" s="17">
        <f>ROUND(C110*G110,0)</f>
        <v>0</v>
      </c>
      <c r="I110" s="17">
        <f>F110+H110</f>
        <v>28620</v>
      </c>
      <c r="J110" s="18"/>
    </row>
    <row r="111" spans="1:10" ht="21.75" customHeight="1">
      <c r="A111" s="19" t="s">
        <v>10</v>
      </c>
      <c r="B111" s="18" t="s">
        <v>95</v>
      </c>
      <c r="C111" s="17" t="s">
        <v>10</v>
      </c>
      <c r="D111" s="16" t="s">
        <v>10</v>
      </c>
      <c r="E111" s="17" t="s">
        <v>10</v>
      </c>
      <c r="F111" s="17" t="s">
        <v>10</v>
      </c>
      <c r="G111" s="17" t="s">
        <v>10</v>
      </c>
      <c r="H111" s="17" t="s">
        <v>10</v>
      </c>
      <c r="I111" s="17">
        <f>SUM(I104:I110)</f>
        <v>139026</v>
      </c>
      <c r="J111" s="18"/>
    </row>
    <row r="112" spans="1:10" ht="21.75" customHeight="1">
      <c r="A112" s="19" t="s">
        <v>10</v>
      </c>
      <c r="B112" s="20" t="s">
        <v>10</v>
      </c>
      <c r="C112" s="17" t="s">
        <v>10</v>
      </c>
      <c r="D112" s="16" t="s">
        <v>10</v>
      </c>
      <c r="E112" s="17" t="s">
        <v>10</v>
      </c>
      <c r="F112" s="17" t="s">
        <v>10</v>
      </c>
      <c r="G112" s="17" t="s">
        <v>10</v>
      </c>
      <c r="H112" s="17" t="s">
        <v>10</v>
      </c>
      <c r="I112" s="17" t="s">
        <v>10</v>
      </c>
      <c r="J112" s="18" t="s">
        <v>10</v>
      </c>
    </row>
    <row r="113" spans="1:10" ht="21.75" customHeight="1">
      <c r="A113" s="19" t="s">
        <v>10</v>
      </c>
      <c r="B113" s="20" t="s">
        <v>116</v>
      </c>
      <c r="C113" s="17" t="s">
        <v>10</v>
      </c>
      <c r="D113" s="16" t="s">
        <v>10</v>
      </c>
      <c r="E113" s="17" t="s">
        <v>10</v>
      </c>
      <c r="F113" s="17" t="s">
        <v>10</v>
      </c>
      <c r="G113" s="17" t="s">
        <v>10</v>
      </c>
      <c r="H113" s="17" t="s">
        <v>10</v>
      </c>
      <c r="I113" s="17" t="s">
        <v>10</v>
      </c>
      <c r="J113" s="18"/>
    </row>
    <row r="114" spans="1:10" ht="21.75" customHeight="1">
      <c r="A114" s="19" t="s">
        <v>10</v>
      </c>
      <c r="B114" s="20" t="s">
        <v>117</v>
      </c>
      <c r="C114" s="17">
        <v>0</v>
      </c>
      <c r="D114" s="16" t="s">
        <v>10</v>
      </c>
      <c r="E114" s="17">
        <v>0</v>
      </c>
      <c r="F114" s="17">
        <f>ROUND(C114*E114,0)</f>
        <v>0</v>
      </c>
      <c r="G114" s="17">
        <v>0</v>
      </c>
      <c r="H114" s="17">
        <f>ROUND(C114*G114,0)</f>
        <v>0</v>
      </c>
      <c r="I114" s="17">
        <f>F114+H114</f>
        <v>0</v>
      </c>
      <c r="J114" s="18"/>
    </row>
    <row r="115" spans="1:10" ht="21.75" customHeight="1">
      <c r="A115" s="19" t="s">
        <v>10</v>
      </c>
      <c r="B115" s="20" t="s">
        <v>118</v>
      </c>
      <c r="C115" s="17">
        <v>18</v>
      </c>
      <c r="D115" s="16" t="s">
        <v>62</v>
      </c>
      <c r="E115" s="17">
        <v>380</v>
      </c>
      <c r="F115" s="17">
        <f>ROUND(C115*E115,0)</f>
        <v>6840</v>
      </c>
      <c r="G115" s="17">
        <v>0</v>
      </c>
      <c r="H115" s="17">
        <f>ROUND(C115*G115,0)</f>
        <v>0</v>
      </c>
      <c r="I115" s="17">
        <f>F115+H115</f>
        <v>6840</v>
      </c>
      <c r="J115" s="18"/>
    </row>
    <row r="116" spans="1:10" ht="21.75" customHeight="1">
      <c r="A116" s="19" t="s">
        <v>10</v>
      </c>
      <c r="B116" s="20" t="s">
        <v>119</v>
      </c>
      <c r="C116" s="17">
        <v>18</v>
      </c>
      <c r="D116" s="16" t="s">
        <v>62</v>
      </c>
      <c r="E116" s="17">
        <v>165</v>
      </c>
      <c r="F116" s="17">
        <f>ROUND(C116*E116,0)</f>
        <v>2970</v>
      </c>
      <c r="G116" s="17">
        <v>0</v>
      </c>
      <c r="H116" s="17">
        <f>ROUND(C116*G116,0)</f>
        <v>0</v>
      </c>
      <c r="I116" s="17">
        <f>F116+H116</f>
        <v>2970</v>
      </c>
      <c r="J116" s="18"/>
    </row>
    <row r="117" spans="1:10" ht="21.75" customHeight="1">
      <c r="A117" s="19" t="s">
        <v>10</v>
      </c>
      <c r="B117" s="20" t="s">
        <v>120</v>
      </c>
      <c r="C117" s="39">
        <v>4.5</v>
      </c>
      <c r="D117" s="16" t="s">
        <v>63</v>
      </c>
      <c r="E117" s="17">
        <v>380</v>
      </c>
      <c r="F117" s="17">
        <f>ROUND(C117*E117,0)</f>
        <v>1710</v>
      </c>
      <c r="G117" s="17">
        <v>0</v>
      </c>
      <c r="H117" s="17">
        <f>ROUND(C117*G117,0)</f>
        <v>0</v>
      </c>
      <c r="I117" s="17">
        <f>F117+H117</f>
        <v>1710</v>
      </c>
      <c r="J117" s="18"/>
    </row>
    <row r="118" spans="1:10" ht="21.75" customHeight="1">
      <c r="A118" s="19" t="s">
        <v>10</v>
      </c>
      <c r="B118" s="20" t="s">
        <v>195</v>
      </c>
      <c r="C118" s="17">
        <v>18</v>
      </c>
      <c r="D118" s="16" t="s">
        <v>62</v>
      </c>
      <c r="E118" s="17">
        <v>335</v>
      </c>
      <c r="F118" s="17">
        <f t="shared" si="9"/>
        <v>6030</v>
      </c>
      <c r="G118" s="17">
        <v>0</v>
      </c>
      <c r="H118" s="17">
        <f t="shared" si="10"/>
        <v>0</v>
      </c>
      <c r="I118" s="17">
        <f t="shared" si="11"/>
        <v>6030</v>
      </c>
      <c r="J118" s="18"/>
    </row>
    <row r="119" spans="1:10" ht="21.75" customHeight="1">
      <c r="A119" s="19" t="s">
        <v>10</v>
      </c>
      <c r="B119" s="20" t="s">
        <v>121</v>
      </c>
      <c r="C119" s="17">
        <v>0</v>
      </c>
      <c r="D119" s="16" t="s">
        <v>10</v>
      </c>
      <c r="E119" s="17">
        <v>0</v>
      </c>
      <c r="F119" s="17">
        <f t="shared" si="9"/>
        <v>0</v>
      </c>
      <c r="G119" s="17">
        <v>0</v>
      </c>
      <c r="H119" s="17">
        <f t="shared" si="10"/>
        <v>0</v>
      </c>
      <c r="I119" s="17">
        <f t="shared" si="11"/>
        <v>0</v>
      </c>
      <c r="J119" s="18"/>
    </row>
    <row r="120" spans="1:10" ht="21.75" customHeight="1">
      <c r="A120" s="19" t="s">
        <v>10</v>
      </c>
      <c r="B120" s="20" t="s">
        <v>126</v>
      </c>
      <c r="C120" s="17">
        <v>14</v>
      </c>
      <c r="D120" s="16" t="s">
        <v>62</v>
      </c>
      <c r="E120" s="17">
        <v>520</v>
      </c>
      <c r="F120" s="17">
        <f t="shared" si="9"/>
        <v>7280</v>
      </c>
      <c r="G120" s="17">
        <v>0</v>
      </c>
      <c r="H120" s="17">
        <f t="shared" si="10"/>
        <v>0</v>
      </c>
      <c r="I120" s="17">
        <f t="shared" si="11"/>
        <v>7280</v>
      </c>
      <c r="J120" s="18"/>
    </row>
    <row r="121" spans="1:10" ht="21.75" customHeight="1">
      <c r="A121" s="12"/>
      <c r="B121" s="6" t="s">
        <v>108</v>
      </c>
      <c r="C121" s="21" t="s">
        <v>10</v>
      </c>
      <c r="D121" s="22"/>
      <c r="E121" s="21"/>
      <c r="F121" s="21"/>
      <c r="G121" s="21"/>
      <c r="H121" s="21"/>
      <c r="I121" s="40">
        <f>SUM(I114:I120)</f>
        <v>24830</v>
      </c>
      <c r="J121" s="6"/>
    </row>
    <row r="122" spans="1:10" ht="21.75" customHeight="1">
      <c r="A122" s="19"/>
      <c r="B122" s="33" t="s">
        <v>122</v>
      </c>
      <c r="C122" s="15" t="s">
        <v>10</v>
      </c>
      <c r="D122" s="16"/>
      <c r="E122" s="17" t="s">
        <v>10</v>
      </c>
      <c r="F122" s="17" t="s">
        <v>10</v>
      </c>
      <c r="G122" s="17" t="s">
        <v>10</v>
      </c>
      <c r="H122" s="17" t="s">
        <v>10</v>
      </c>
      <c r="I122" s="17" t="s">
        <v>10</v>
      </c>
      <c r="J122" s="18"/>
    </row>
    <row r="123" spans="1:10" ht="21.75" customHeight="1">
      <c r="A123" s="19" t="s">
        <v>10</v>
      </c>
      <c r="B123" s="20" t="s">
        <v>96</v>
      </c>
      <c r="C123" s="17">
        <v>2</v>
      </c>
      <c r="D123" s="16" t="s">
        <v>64</v>
      </c>
      <c r="E123" s="17">
        <v>2550</v>
      </c>
      <c r="F123" s="17">
        <f aca="true" t="shared" si="12" ref="F123:F139">ROUND(C123*E123,0)</f>
        <v>5100</v>
      </c>
      <c r="G123" s="17">
        <v>298</v>
      </c>
      <c r="H123" s="17">
        <f aca="true" t="shared" si="13" ref="H123:H139">ROUND(C123*G123,0)</f>
        <v>596</v>
      </c>
      <c r="I123" s="17">
        <f aca="true" t="shared" si="14" ref="I123:I139">F123+H123</f>
        <v>5696</v>
      </c>
      <c r="J123" s="18"/>
    </row>
    <row r="124" spans="1:10" ht="21.75" customHeight="1">
      <c r="A124" s="19" t="s">
        <v>10</v>
      </c>
      <c r="B124" s="20" t="s">
        <v>97</v>
      </c>
      <c r="C124" s="17">
        <v>2</v>
      </c>
      <c r="D124" s="16" t="s">
        <v>64</v>
      </c>
      <c r="E124" s="17">
        <v>3005</v>
      </c>
      <c r="F124" s="17">
        <f t="shared" si="12"/>
        <v>6010</v>
      </c>
      <c r="G124" s="17">
        <v>298</v>
      </c>
      <c r="H124" s="17">
        <f t="shared" si="13"/>
        <v>596</v>
      </c>
      <c r="I124" s="17">
        <f t="shared" si="14"/>
        <v>6606</v>
      </c>
      <c r="J124" s="18"/>
    </row>
    <row r="125" spans="1:10" ht="21.75" customHeight="1">
      <c r="A125" s="19" t="s">
        <v>10</v>
      </c>
      <c r="B125" s="20" t="s">
        <v>98</v>
      </c>
      <c r="C125" s="17">
        <v>2</v>
      </c>
      <c r="D125" s="16" t="s">
        <v>64</v>
      </c>
      <c r="E125" s="17">
        <v>1665</v>
      </c>
      <c r="F125" s="17">
        <f t="shared" si="12"/>
        <v>3330</v>
      </c>
      <c r="G125" s="17">
        <v>298</v>
      </c>
      <c r="H125" s="17">
        <f t="shared" si="13"/>
        <v>596</v>
      </c>
      <c r="I125" s="17">
        <f t="shared" si="14"/>
        <v>3926</v>
      </c>
      <c r="J125" s="18"/>
    </row>
    <row r="126" spans="1:10" ht="21.75" customHeight="1">
      <c r="A126" s="19" t="s">
        <v>10</v>
      </c>
      <c r="B126" s="20" t="s">
        <v>99</v>
      </c>
      <c r="C126" s="17">
        <v>2</v>
      </c>
      <c r="D126" s="16" t="s">
        <v>64</v>
      </c>
      <c r="E126" s="17">
        <v>670</v>
      </c>
      <c r="F126" s="17">
        <f t="shared" si="12"/>
        <v>1340</v>
      </c>
      <c r="G126" s="17">
        <v>107</v>
      </c>
      <c r="H126" s="17">
        <f t="shared" si="13"/>
        <v>214</v>
      </c>
      <c r="I126" s="17">
        <f t="shared" si="14"/>
        <v>1554</v>
      </c>
      <c r="J126" s="18"/>
    </row>
    <row r="127" spans="1:10" ht="21.75" customHeight="1">
      <c r="A127" s="19" t="s">
        <v>10</v>
      </c>
      <c r="B127" s="20" t="s">
        <v>100</v>
      </c>
      <c r="C127" s="17">
        <v>2</v>
      </c>
      <c r="D127" s="16" t="s">
        <v>64</v>
      </c>
      <c r="E127" s="17">
        <v>190</v>
      </c>
      <c r="F127" s="17">
        <f t="shared" si="12"/>
        <v>380</v>
      </c>
      <c r="G127" s="17">
        <v>40</v>
      </c>
      <c r="H127" s="17">
        <f t="shared" si="13"/>
        <v>80</v>
      </c>
      <c r="I127" s="17">
        <f t="shared" si="14"/>
        <v>460</v>
      </c>
      <c r="J127" s="18"/>
    </row>
    <row r="128" spans="1:10" ht="21.75" customHeight="1">
      <c r="A128" s="19" t="s">
        <v>10</v>
      </c>
      <c r="B128" s="20" t="s">
        <v>101</v>
      </c>
      <c r="C128" s="17">
        <v>2</v>
      </c>
      <c r="D128" s="16" t="s">
        <v>64</v>
      </c>
      <c r="E128" s="17">
        <v>94</v>
      </c>
      <c r="F128" s="17">
        <f t="shared" si="12"/>
        <v>188</v>
      </c>
      <c r="G128" s="17">
        <v>103</v>
      </c>
      <c r="H128" s="17">
        <f t="shared" si="13"/>
        <v>206</v>
      </c>
      <c r="I128" s="17">
        <f t="shared" si="14"/>
        <v>394</v>
      </c>
      <c r="J128" s="18"/>
    </row>
    <row r="129" spans="1:10" ht="21.75" customHeight="1">
      <c r="A129" s="19" t="s">
        <v>10</v>
      </c>
      <c r="B129" s="20" t="s">
        <v>102</v>
      </c>
      <c r="C129" s="17">
        <v>2</v>
      </c>
      <c r="D129" s="16" t="s">
        <v>64</v>
      </c>
      <c r="E129" s="17">
        <v>94</v>
      </c>
      <c r="F129" s="17">
        <f t="shared" si="12"/>
        <v>188</v>
      </c>
      <c r="G129" s="17">
        <v>103</v>
      </c>
      <c r="H129" s="17">
        <f t="shared" si="13"/>
        <v>206</v>
      </c>
      <c r="I129" s="17">
        <f t="shared" si="14"/>
        <v>394</v>
      </c>
      <c r="J129" s="18"/>
    </row>
    <row r="130" spans="1:10" ht="21.75" customHeight="1">
      <c r="A130" s="19" t="s">
        <v>10</v>
      </c>
      <c r="B130" s="20" t="s">
        <v>103</v>
      </c>
      <c r="C130" s="17">
        <v>2</v>
      </c>
      <c r="D130" s="16" t="s">
        <v>64</v>
      </c>
      <c r="E130" s="17">
        <v>370</v>
      </c>
      <c r="F130" s="17">
        <f t="shared" si="12"/>
        <v>740</v>
      </c>
      <c r="G130" s="17">
        <v>35</v>
      </c>
      <c r="H130" s="17">
        <f t="shared" si="13"/>
        <v>70</v>
      </c>
      <c r="I130" s="17">
        <f t="shared" si="14"/>
        <v>810</v>
      </c>
      <c r="J130" s="18"/>
    </row>
    <row r="131" spans="1:10" ht="21.75" customHeight="1">
      <c r="A131" s="19" t="s">
        <v>10</v>
      </c>
      <c r="B131" s="20" t="s">
        <v>104</v>
      </c>
      <c r="C131" s="17">
        <v>2</v>
      </c>
      <c r="D131" s="16" t="s">
        <v>64</v>
      </c>
      <c r="E131" s="17">
        <v>180</v>
      </c>
      <c r="F131" s="17">
        <f t="shared" si="12"/>
        <v>360</v>
      </c>
      <c r="G131" s="17">
        <v>25</v>
      </c>
      <c r="H131" s="17">
        <f t="shared" si="13"/>
        <v>50</v>
      </c>
      <c r="I131" s="17">
        <f t="shared" si="14"/>
        <v>410</v>
      </c>
      <c r="J131" s="18"/>
    </row>
    <row r="132" spans="1:10" ht="21.75" customHeight="1">
      <c r="A132" s="19" t="s">
        <v>10</v>
      </c>
      <c r="B132" s="20" t="s">
        <v>196</v>
      </c>
      <c r="C132" s="17">
        <v>2</v>
      </c>
      <c r="D132" s="16" t="s">
        <v>64</v>
      </c>
      <c r="E132" s="17">
        <v>160</v>
      </c>
      <c r="F132" s="17">
        <f t="shared" si="12"/>
        <v>320</v>
      </c>
      <c r="G132" s="17">
        <v>58</v>
      </c>
      <c r="H132" s="17">
        <f t="shared" si="13"/>
        <v>116</v>
      </c>
      <c r="I132" s="17">
        <f t="shared" si="14"/>
        <v>436</v>
      </c>
      <c r="J132" s="18"/>
    </row>
    <row r="133" spans="1:10" ht="21.75" customHeight="1">
      <c r="A133" s="19" t="s">
        <v>10</v>
      </c>
      <c r="B133" s="20" t="s">
        <v>105</v>
      </c>
      <c r="C133" s="17">
        <v>6</v>
      </c>
      <c r="D133" s="16" t="s">
        <v>106</v>
      </c>
      <c r="E133" s="17">
        <v>140</v>
      </c>
      <c r="F133" s="17">
        <f t="shared" si="12"/>
        <v>840</v>
      </c>
      <c r="G133" s="17">
        <v>0</v>
      </c>
      <c r="H133" s="17">
        <f t="shared" si="13"/>
        <v>0</v>
      </c>
      <c r="I133" s="17">
        <f t="shared" si="14"/>
        <v>840</v>
      </c>
      <c r="J133" s="18"/>
    </row>
    <row r="134" spans="1:10" ht="21.75" customHeight="1">
      <c r="A134" s="19" t="s">
        <v>10</v>
      </c>
      <c r="B134" s="20" t="s">
        <v>210</v>
      </c>
      <c r="C134" s="39">
        <v>1.6</v>
      </c>
      <c r="D134" s="16" t="s">
        <v>107</v>
      </c>
      <c r="E134" s="17">
        <v>980</v>
      </c>
      <c r="F134" s="17">
        <f t="shared" si="12"/>
        <v>1568</v>
      </c>
      <c r="G134" s="17">
        <v>0</v>
      </c>
      <c r="H134" s="17">
        <f t="shared" si="13"/>
        <v>0</v>
      </c>
      <c r="I134" s="17">
        <f t="shared" si="14"/>
        <v>1568</v>
      </c>
      <c r="J134" s="18"/>
    </row>
    <row r="135" spans="1:10" ht="21.75" customHeight="1">
      <c r="A135" s="19" t="s">
        <v>10</v>
      </c>
      <c r="B135" s="20" t="s">
        <v>10</v>
      </c>
      <c r="C135" s="17">
        <v>0</v>
      </c>
      <c r="D135" s="16" t="s">
        <v>10</v>
      </c>
      <c r="E135" s="17">
        <v>0</v>
      </c>
      <c r="F135" s="17">
        <f t="shared" si="12"/>
        <v>0</v>
      </c>
      <c r="G135" s="17">
        <v>0</v>
      </c>
      <c r="H135" s="17">
        <f t="shared" si="13"/>
        <v>0</v>
      </c>
      <c r="I135" s="17">
        <f t="shared" si="14"/>
        <v>0</v>
      </c>
      <c r="J135" s="18"/>
    </row>
    <row r="136" spans="1:10" ht="21.75" customHeight="1">
      <c r="A136" s="19" t="s">
        <v>10</v>
      </c>
      <c r="B136" s="20" t="s">
        <v>10</v>
      </c>
      <c r="C136" s="17">
        <v>0</v>
      </c>
      <c r="D136" s="16" t="s">
        <v>10</v>
      </c>
      <c r="E136" s="17">
        <v>0</v>
      </c>
      <c r="F136" s="17">
        <f t="shared" si="12"/>
        <v>0</v>
      </c>
      <c r="G136" s="17">
        <v>0</v>
      </c>
      <c r="H136" s="17">
        <f t="shared" si="13"/>
        <v>0</v>
      </c>
      <c r="I136" s="17">
        <f t="shared" si="14"/>
        <v>0</v>
      </c>
      <c r="J136" s="18"/>
    </row>
    <row r="137" spans="1:10" ht="21.75" customHeight="1">
      <c r="A137" s="19" t="s">
        <v>10</v>
      </c>
      <c r="B137" s="20" t="s">
        <v>10</v>
      </c>
      <c r="C137" s="39">
        <v>0</v>
      </c>
      <c r="D137" s="16" t="s">
        <v>10</v>
      </c>
      <c r="E137" s="17">
        <v>0</v>
      </c>
      <c r="F137" s="17">
        <f t="shared" si="12"/>
        <v>0</v>
      </c>
      <c r="G137" s="17">
        <v>0</v>
      </c>
      <c r="H137" s="17">
        <f t="shared" si="13"/>
        <v>0</v>
      </c>
      <c r="I137" s="17">
        <f t="shared" si="14"/>
        <v>0</v>
      </c>
      <c r="J137" s="18"/>
    </row>
    <row r="138" spans="1:10" ht="21.75" customHeight="1">
      <c r="A138" s="19" t="s">
        <v>10</v>
      </c>
      <c r="B138" s="20" t="s">
        <v>10</v>
      </c>
      <c r="C138" s="17">
        <v>0</v>
      </c>
      <c r="D138" s="16" t="s">
        <v>10</v>
      </c>
      <c r="E138" s="17">
        <v>0</v>
      </c>
      <c r="F138" s="17">
        <f t="shared" si="12"/>
        <v>0</v>
      </c>
      <c r="G138" s="17">
        <v>0</v>
      </c>
      <c r="H138" s="17">
        <f t="shared" si="13"/>
        <v>0</v>
      </c>
      <c r="I138" s="17">
        <f t="shared" si="14"/>
        <v>0</v>
      </c>
      <c r="J138" s="18"/>
    </row>
    <row r="139" spans="1:10" ht="21.75" customHeight="1">
      <c r="A139" s="19" t="s">
        <v>10</v>
      </c>
      <c r="B139" s="20" t="s">
        <v>10</v>
      </c>
      <c r="C139" s="17">
        <v>0</v>
      </c>
      <c r="D139" s="16" t="s">
        <v>10</v>
      </c>
      <c r="E139" s="17">
        <v>0</v>
      </c>
      <c r="F139" s="17">
        <f t="shared" si="12"/>
        <v>0</v>
      </c>
      <c r="G139" s="17">
        <v>0</v>
      </c>
      <c r="H139" s="17">
        <f t="shared" si="13"/>
        <v>0</v>
      </c>
      <c r="I139" s="17">
        <f t="shared" si="14"/>
        <v>0</v>
      </c>
      <c r="J139" s="18"/>
    </row>
    <row r="140" spans="1:10" ht="21.75" customHeight="1">
      <c r="A140" s="12"/>
      <c r="B140" s="6" t="s">
        <v>113</v>
      </c>
      <c r="C140" s="21" t="s">
        <v>10</v>
      </c>
      <c r="D140" s="22"/>
      <c r="E140" s="21"/>
      <c r="F140" s="21"/>
      <c r="G140" s="21"/>
      <c r="H140" s="21"/>
      <c r="I140" s="40">
        <f>SUM(I123:I139)</f>
        <v>23094</v>
      </c>
      <c r="J140" s="6"/>
    </row>
    <row r="141" spans="1:10" ht="21.75" customHeight="1">
      <c r="A141" s="19" t="s">
        <v>10</v>
      </c>
      <c r="B141" s="20" t="s">
        <v>123</v>
      </c>
      <c r="C141" s="15" t="s">
        <v>10</v>
      </c>
      <c r="D141" s="16"/>
      <c r="E141" s="17" t="s">
        <v>10</v>
      </c>
      <c r="F141" s="17" t="s">
        <v>10</v>
      </c>
      <c r="G141" s="17" t="s">
        <v>10</v>
      </c>
      <c r="H141" s="17" t="s">
        <v>10</v>
      </c>
      <c r="I141" s="17"/>
      <c r="J141" s="18"/>
    </row>
    <row r="142" spans="1:10" ht="21.75" customHeight="1">
      <c r="A142" s="19" t="s">
        <v>10</v>
      </c>
      <c r="B142" s="20" t="s">
        <v>109</v>
      </c>
      <c r="C142" s="17">
        <v>294</v>
      </c>
      <c r="D142" s="16" t="s">
        <v>63</v>
      </c>
      <c r="E142" s="17">
        <v>30</v>
      </c>
      <c r="F142" s="17">
        <f aca="true" t="shared" si="15" ref="F142:F158">ROUND(C142*E142,0)</f>
        <v>8820</v>
      </c>
      <c r="G142" s="17">
        <v>39</v>
      </c>
      <c r="H142" s="17">
        <f aca="true" t="shared" si="16" ref="H142:H158">ROUND(C142*G142,0)</f>
        <v>11466</v>
      </c>
      <c r="I142" s="17">
        <f aca="true" t="shared" si="17" ref="I142:I158">F142+H142</f>
        <v>20286</v>
      </c>
      <c r="J142" s="18"/>
    </row>
    <row r="143" spans="1:10" ht="21.75" customHeight="1">
      <c r="A143" s="19" t="s">
        <v>10</v>
      </c>
      <c r="B143" s="20" t="s">
        <v>110</v>
      </c>
      <c r="C143" s="17">
        <v>143</v>
      </c>
      <c r="D143" s="16" t="s">
        <v>63</v>
      </c>
      <c r="E143" s="17">
        <v>25</v>
      </c>
      <c r="F143" s="17">
        <f t="shared" si="15"/>
        <v>3575</v>
      </c>
      <c r="G143" s="17">
        <v>39</v>
      </c>
      <c r="H143" s="17">
        <f t="shared" si="16"/>
        <v>5577</v>
      </c>
      <c r="I143" s="17">
        <f t="shared" si="17"/>
        <v>9152</v>
      </c>
      <c r="J143" s="18"/>
    </row>
    <row r="144" spans="1:10" ht="21.75" customHeight="1">
      <c r="A144" s="19" t="s">
        <v>10</v>
      </c>
      <c r="B144" s="20" t="s">
        <v>111</v>
      </c>
      <c r="C144" s="17">
        <v>200</v>
      </c>
      <c r="D144" s="16" t="s">
        <v>63</v>
      </c>
      <c r="E144" s="17">
        <v>35</v>
      </c>
      <c r="F144" s="17">
        <f t="shared" si="15"/>
        <v>7000</v>
      </c>
      <c r="G144" s="17">
        <v>39</v>
      </c>
      <c r="H144" s="17">
        <f t="shared" si="16"/>
        <v>7800</v>
      </c>
      <c r="I144" s="17">
        <f t="shared" si="17"/>
        <v>14800</v>
      </c>
      <c r="J144" s="18"/>
    </row>
    <row r="145" spans="1:10" ht="21.75" customHeight="1">
      <c r="A145" s="19" t="s">
        <v>10</v>
      </c>
      <c r="B145" s="20" t="s">
        <v>112</v>
      </c>
      <c r="C145" s="17">
        <v>8</v>
      </c>
      <c r="D145" s="16" t="s">
        <v>63</v>
      </c>
      <c r="E145" s="17">
        <v>40</v>
      </c>
      <c r="F145" s="17">
        <f t="shared" si="15"/>
        <v>320</v>
      </c>
      <c r="G145" s="17">
        <v>39</v>
      </c>
      <c r="H145" s="17">
        <f t="shared" si="16"/>
        <v>312</v>
      </c>
      <c r="I145" s="17">
        <f t="shared" si="17"/>
        <v>632</v>
      </c>
      <c r="J145" s="18"/>
    </row>
    <row r="146" spans="1:10" ht="21.75" customHeight="1">
      <c r="A146" s="19"/>
      <c r="B146" s="20" t="s">
        <v>197</v>
      </c>
      <c r="C146" s="17">
        <v>54</v>
      </c>
      <c r="D146" s="16" t="s">
        <v>63</v>
      </c>
      <c r="E146" s="17">
        <v>40</v>
      </c>
      <c r="F146" s="17">
        <f>ROUND(C146*E146,0)</f>
        <v>2160</v>
      </c>
      <c r="G146" s="17">
        <v>39</v>
      </c>
      <c r="H146" s="17">
        <f>ROUND(C146*G146,0)</f>
        <v>2106</v>
      </c>
      <c r="I146" s="17">
        <f>F146+H146</f>
        <v>4266</v>
      </c>
      <c r="J146" s="18"/>
    </row>
    <row r="147" spans="1:10" ht="21.75" customHeight="1">
      <c r="A147" s="19" t="s">
        <v>10</v>
      </c>
      <c r="B147" s="20" t="s">
        <v>10</v>
      </c>
      <c r="C147" s="17">
        <v>0</v>
      </c>
      <c r="D147" s="16" t="s">
        <v>10</v>
      </c>
      <c r="E147" s="17">
        <v>0</v>
      </c>
      <c r="F147" s="17">
        <f>ROUND(C147*E147,0)</f>
        <v>0</v>
      </c>
      <c r="G147" s="17">
        <v>0</v>
      </c>
      <c r="H147" s="17">
        <f>ROUND(C147*G147,0)</f>
        <v>0</v>
      </c>
      <c r="I147" s="17">
        <f>F147+H147</f>
        <v>0</v>
      </c>
      <c r="J147" s="18"/>
    </row>
    <row r="148" spans="1:10" ht="21.75" customHeight="1">
      <c r="A148" s="19" t="s">
        <v>10</v>
      </c>
      <c r="B148" s="18" t="s">
        <v>114</v>
      </c>
      <c r="C148" s="17" t="s">
        <v>10</v>
      </c>
      <c r="D148" s="16" t="s">
        <v>10</v>
      </c>
      <c r="E148" s="17" t="s">
        <v>10</v>
      </c>
      <c r="F148" s="17" t="s">
        <v>10</v>
      </c>
      <c r="G148" s="17" t="s">
        <v>10</v>
      </c>
      <c r="H148" s="17" t="s">
        <v>10</v>
      </c>
      <c r="I148" s="17">
        <f>SUM(I142:I147)</f>
        <v>49136</v>
      </c>
      <c r="J148" s="18"/>
    </row>
    <row r="149" spans="1:10" ht="21.75" customHeight="1">
      <c r="A149" s="19" t="s">
        <v>10</v>
      </c>
      <c r="B149" s="20" t="s">
        <v>10</v>
      </c>
      <c r="C149" s="17" t="s">
        <v>10</v>
      </c>
      <c r="D149" s="16" t="s">
        <v>10</v>
      </c>
      <c r="E149" s="17" t="s">
        <v>10</v>
      </c>
      <c r="F149" s="17" t="s">
        <v>10</v>
      </c>
      <c r="G149" s="17" t="s">
        <v>10</v>
      </c>
      <c r="H149" s="17" t="s">
        <v>10</v>
      </c>
      <c r="I149" s="17" t="s">
        <v>10</v>
      </c>
      <c r="J149" s="18"/>
    </row>
    <row r="150" spans="1:10" ht="21.75" customHeight="1">
      <c r="A150" s="19" t="s">
        <v>10</v>
      </c>
      <c r="B150" s="20" t="s">
        <v>124</v>
      </c>
      <c r="C150" s="17">
        <v>0</v>
      </c>
      <c r="D150" s="16" t="s">
        <v>10</v>
      </c>
      <c r="E150" s="17">
        <v>0</v>
      </c>
      <c r="F150" s="17">
        <f t="shared" si="15"/>
        <v>0</v>
      </c>
      <c r="G150" s="17">
        <v>0</v>
      </c>
      <c r="H150" s="17">
        <f t="shared" si="16"/>
        <v>0</v>
      </c>
      <c r="I150" s="17">
        <f t="shared" si="17"/>
        <v>0</v>
      </c>
      <c r="J150" s="18"/>
    </row>
    <row r="151" spans="1:10" ht="21.75" customHeight="1">
      <c r="A151" s="19" t="s">
        <v>10</v>
      </c>
      <c r="B151" s="20" t="s">
        <v>198</v>
      </c>
      <c r="C151" s="17">
        <v>77</v>
      </c>
      <c r="D151" s="16" t="s">
        <v>63</v>
      </c>
      <c r="E151" s="17">
        <v>220</v>
      </c>
      <c r="F151" s="17">
        <f t="shared" si="15"/>
        <v>16940</v>
      </c>
      <c r="G151" s="17">
        <v>115</v>
      </c>
      <c r="H151" s="17">
        <f t="shared" si="16"/>
        <v>8855</v>
      </c>
      <c r="I151" s="17">
        <f t="shared" si="17"/>
        <v>25795</v>
      </c>
      <c r="J151" s="18"/>
    </row>
    <row r="152" spans="1:10" ht="21.75" customHeight="1">
      <c r="A152" s="19" t="s">
        <v>10</v>
      </c>
      <c r="B152" s="20" t="s">
        <v>10</v>
      </c>
      <c r="C152" s="17">
        <v>0</v>
      </c>
      <c r="D152" s="16" t="s">
        <v>10</v>
      </c>
      <c r="E152" s="17">
        <v>0</v>
      </c>
      <c r="F152" s="17">
        <f t="shared" si="15"/>
        <v>0</v>
      </c>
      <c r="G152" s="17">
        <v>0</v>
      </c>
      <c r="H152" s="17">
        <f t="shared" si="16"/>
        <v>0</v>
      </c>
      <c r="I152" s="17">
        <f t="shared" si="17"/>
        <v>0</v>
      </c>
      <c r="J152" s="18"/>
    </row>
    <row r="153" spans="1:10" ht="21.75" customHeight="1">
      <c r="A153" s="19" t="s">
        <v>10</v>
      </c>
      <c r="B153" s="20" t="s">
        <v>10</v>
      </c>
      <c r="C153" s="17">
        <v>0</v>
      </c>
      <c r="D153" s="16" t="s">
        <v>10</v>
      </c>
      <c r="E153" s="17">
        <v>0</v>
      </c>
      <c r="F153" s="17">
        <f t="shared" si="15"/>
        <v>0</v>
      </c>
      <c r="G153" s="17">
        <v>0</v>
      </c>
      <c r="H153" s="17">
        <f t="shared" si="16"/>
        <v>0</v>
      </c>
      <c r="I153" s="17">
        <f t="shared" si="17"/>
        <v>0</v>
      </c>
      <c r="J153" s="18"/>
    </row>
    <row r="154" spans="1:10" ht="21.75" customHeight="1">
      <c r="A154" s="19" t="s">
        <v>10</v>
      </c>
      <c r="B154" s="20" t="s">
        <v>10</v>
      </c>
      <c r="C154" s="17">
        <v>0</v>
      </c>
      <c r="D154" s="16" t="s">
        <v>10</v>
      </c>
      <c r="E154" s="17">
        <v>0</v>
      </c>
      <c r="F154" s="17">
        <f t="shared" si="15"/>
        <v>0</v>
      </c>
      <c r="G154" s="17">
        <v>0</v>
      </c>
      <c r="H154" s="17">
        <f t="shared" si="16"/>
        <v>0</v>
      </c>
      <c r="I154" s="17">
        <f t="shared" si="17"/>
        <v>0</v>
      </c>
      <c r="J154" s="18"/>
    </row>
    <row r="155" spans="1:10" ht="21.75" customHeight="1">
      <c r="A155" s="19" t="s">
        <v>10</v>
      </c>
      <c r="B155" s="20" t="s">
        <v>10</v>
      </c>
      <c r="C155" s="17">
        <v>0</v>
      </c>
      <c r="D155" s="16" t="s">
        <v>10</v>
      </c>
      <c r="E155" s="17">
        <v>0</v>
      </c>
      <c r="F155" s="17">
        <f t="shared" si="15"/>
        <v>0</v>
      </c>
      <c r="G155" s="17">
        <v>0</v>
      </c>
      <c r="H155" s="17">
        <f t="shared" si="16"/>
        <v>0</v>
      </c>
      <c r="I155" s="17">
        <f t="shared" si="17"/>
        <v>0</v>
      </c>
      <c r="J155" s="18"/>
    </row>
    <row r="156" spans="1:10" ht="21.75" customHeight="1">
      <c r="A156" s="19" t="s">
        <v>10</v>
      </c>
      <c r="B156" s="20" t="s">
        <v>10</v>
      </c>
      <c r="C156" s="17">
        <v>0</v>
      </c>
      <c r="D156" s="16" t="s">
        <v>10</v>
      </c>
      <c r="E156" s="17">
        <v>0</v>
      </c>
      <c r="F156" s="17">
        <f t="shared" si="15"/>
        <v>0</v>
      </c>
      <c r="G156" s="17">
        <v>0</v>
      </c>
      <c r="H156" s="17">
        <f t="shared" si="16"/>
        <v>0</v>
      </c>
      <c r="I156" s="17">
        <f t="shared" si="17"/>
        <v>0</v>
      </c>
      <c r="J156" s="18"/>
    </row>
    <row r="157" spans="1:10" ht="21.75" customHeight="1">
      <c r="A157" s="19" t="s">
        <v>10</v>
      </c>
      <c r="B157" s="20" t="s">
        <v>10</v>
      </c>
      <c r="C157" s="17">
        <v>0</v>
      </c>
      <c r="D157" s="16" t="s">
        <v>10</v>
      </c>
      <c r="E157" s="17">
        <v>0</v>
      </c>
      <c r="F157" s="17">
        <f t="shared" si="15"/>
        <v>0</v>
      </c>
      <c r="G157" s="17">
        <v>0</v>
      </c>
      <c r="H157" s="17">
        <f t="shared" si="16"/>
        <v>0</v>
      </c>
      <c r="I157" s="17">
        <f t="shared" si="17"/>
        <v>0</v>
      </c>
      <c r="J157" s="18"/>
    </row>
    <row r="158" spans="1:10" ht="21.75" customHeight="1">
      <c r="A158" s="19" t="s">
        <v>10</v>
      </c>
      <c r="B158" s="20" t="s">
        <v>10</v>
      </c>
      <c r="C158" s="17">
        <v>0</v>
      </c>
      <c r="D158" s="16" t="s">
        <v>10</v>
      </c>
      <c r="E158" s="17">
        <v>0</v>
      </c>
      <c r="F158" s="17">
        <f t="shared" si="15"/>
        <v>0</v>
      </c>
      <c r="G158" s="17">
        <v>0</v>
      </c>
      <c r="H158" s="17">
        <f t="shared" si="16"/>
        <v>0</v>
      </c>
      <c r="I158" s="17">
        <f t="shared" si="17"/>
        <v>0</v>
      </c>
      <c r="J158" s="18"/>
    </row>
    <row r="159" spans="1:10" ht="21.75" customHeight="1">
      <c r="A159" s="12"/>
      <c r="B159" s="34" t="s">
        <v>125</v>
      </c>
      <c r="C159" s="21" t="s">
        <v>10</v>
      </c>
      <c r="D159" s="22"/>
      <c r="E159" s="21"/>
      <c r="F159" s="21"/>
      <c r="G159" s="21"/>
      <c r="H159" s="21"/>
      <c r="I159" s="40">
        <f>SUM(I150:I158)</f>
        <v>25795</v>
      </c>
      <c r="J159" s="6"/>
    </row>
    <row r="160" spans="1:10" ht="21" customHeight="1">
      <c r="A160" s="14">
        <v>3</v>
      </c>
      <c r="B160" s="38" t="s">
        <v>241</v>
      </c>
      <c r="C160" s="15"/>
      <c r="D160" s="16"/>
      <c r="E160" s="17"/>
      <c r="F160" s="17"/>
      <c r="G160" s="17"/>
      <c r="H160" s="17"/>
      <c r="I160" s="17"/>
      <c r="J160" s="18"/>
    </row>
    <row r="161" spans="1:10" ht="21" customHeight="1">
      <c r="A161" s="19" t="s">
        <v>10</v>
      </c>
      <c r="B161" s="20" t="s">
        <v>127</v>
      </c>
      <c r="C161" s="17" t="s">
        <v>10</v>
      </c>
      <c r="D161" s="16" t="s">
        <v>20</v>
      </c>
      <c r="E161" s="17" t="s">
        <v>10</v>
      </c>
      <c r="F161" s="17" t="s">
        <v>10</v>
      </c>
      <c r="G161" s="17" t="s">
        <v>10</v>
      </c>
      <c r="H161" s="17" t="s">
        <v>10</v>
      </c>
      <c r="I161" s="17">
        <f>I197</f>
        <v>4034</v>
      </c>
      <c r="J161" s="18"/>
    </row>
    <row r="162" spans="1:10" ht="21" customHeight="1">
      <c r="A162" s="19" t="s">
        <v>10</v>
      </c>
      <c r="B162" s="20" t="s">
        <v>128</v>
      </c>
      <c r="C162" s="17" t="s">
        <v>10</v>
      </c>
      <c r="D162" s="16" t="s">
        <v>20</v>
      </c>
      <c r="E162" s="17" t="s">
        <v>10</v>
      </c>
      <c r="F162" s="17" t="s">
        <v>10</v>
      </c>
      <c r="G162" s="17" t="s">
        <v>10</v>
      </c>
      <c r="H162" s="17" t="s">
        <v>10</v>
      </c>
      <c r="I162" s="17">
        <f>I216</f>
        <v>3196</v>
      </c>
      <c r="J162" s="18"/>
    </row>
    <row r="163" spans="1:10" ht="21" customHeight="1">
      <c r="A163" s="19" t="s">
        <v>10</v>
      </c>
      <c r="B163" s="20" t="s">
        <v>129</v>
      </c>
      <c r="C163" s="17" t="s">
        <v>10</v>
      </c>
      <c r="D163" s="16" t="s">
        <v>20</v>
      </c>
      <c r="E163" s="17" t="s">
        <v>10</v>
      </c>
      <c r="F163" s="17" t="s">
        <v>10</v>
      </c>
      <c r="G163" s="17" t="s">
        <v>10</v>
      </c>
      <c r="H163" s="17" t="s">
        <v>10</v>
      </c>
      <c r="I163" s="17">
        <f>I235</f>
        <v>941</v>
      </c>
      <c r="J163" s="18"/>
    </row>
    <row r="164" spans="1:10" ht="21" customHeight="1">
      <c r="A164" s="19" t="s">
        <v>10</v>
      </c>
      <c r="B164" s="20" t="s">
        <v>130</v>
      </c>
      <c r="C164" s="17" t="s">
        <v>10</v>
      </c>
      <c r="D164" s="16" t="s">
        <v>20</v>
      </c>
      <c r="E164" s="17" t="s">
        <v>10</v>
      </c>
      <c r="F164" s="17" t="s">
        <v>10</v>
      </c>
      <c r="G164" s="17" t="s">
        <v>10</v>
      </c>
      <c r="H164" s="17" t="s">
        <v>10</v>
      </c>
      <c r="I164" s="17">
        <f>I254</f>
        <v>3660</v>
      </c>
      <c r="J164" s="18"/>
    </row>
    <row r="165" spans="1:10" ht="21" customHeight="1">
      <c r="A165" s="19" t="s">
        <v>10</v>
      </c>
      <c r="B165" s="20" t="s">
        <v>131</v>
      </c>
      <c r="C165" s="17" t="s">
        <v>10</v>
      </c>
      <c r="D165" s="16" t="s">
        <v>20</v>
      </c>
      <c r="E165" s="17" t="s">
        <v>10</v>
      </c>
      <c r="F165" s="17" t="s">
        <v>10</v>
      </c>
      <c r="G165" s="17" t="s">
        <v>10</v>
      </c>
      <c r="H165" s="17" t="s">
        <v>10</v>
      </c>
      <c r="I165" s="17">
        <f>I273</f>
        <v>4800</v>
      </c>
      <c r="J165" s="18"/>
    </row>
    <row r="166" spans="1:10" ht="21" customHeight="1">
      <c r="A166" s="19" t="s">
        <v>10</v>
      </c>
      <c r="B166" s="20" t="s">
        <v>10</v>
      </c>
      <c r="C166" s="17" t="s">
        <v>10</v>
      </c>
      <c r="D166" s="16" t="s">
        <v>10</v>
      </c>
      <c r="E166" s="17" t="s">
        <v>10</v>
      </c>
      <c r="F166" s="17" t="s">
        <v>10</v>
      </c>
      <c r="G166" s="17" t="s">
        <v>10</v>
      </c>
      <c r="H166" s="17" t="s">
        <v>10</v>
      </c>
      <c r="I166" s="17" t="s">
        <v>10</v>
      </c>
      <c r="J166" s="18"/>
    </row>
    <row r="167" spans="1:10" ht="21" customHeight="1">
      <c r="A167" s="19" t="s">
        <v>10</v>
      </c>
      <c r="B167" s="20" t="s">
        <v>10</v>
      </c>
      <c r="C167" s="17" t="s">
        <v>10</v>
      </c>
      <c r="D167" s="16" t="s">
        <v>10</v>
      </c>
      <c r="E167" s="17" t="s">
        <v>10</v>
      </c>
      <c r="F167" s="17" t="s">
        <v>10</v>
      </c>
      <c r="G167" s="17" t="s">
        <v>10</v>
      </c>
      <c r="H167" s="17" t="s">
        <v>10</v>
      </c>
      <c r="I167" s="17" t="s">
        <v>10</v>
      </c>
      <c r="J167" s="18"/>
    </row>
    <row r="168" spans="1:10" ht="21" customHeight="1">
      <c r="A168" s="19" t="s">
        <v>10</v>
      </c>
      <c r="B168" s="20" t="s">
        <v>10</v>
      </c>
      <c r="C168" s="17" t="s">
        <v>10</v>
      </c>
      <c r="D168" s="16" t="s">
        <v>10</v>
      </c>
      <c r="E168" s="17" t="s">
        <v>10</v>
      </c>
      <c r="F168" s="17" t="s">
        <v>10</v>
      </c>
      <c r="G168" s="17" t="s">
        <v>10</v>
      </c>
      <c r="H168" s="17" t="s">
        <v>10</v>
      </c>
      <c r="I168" s="17" t="s">
        <v>10</v>
      </c>
      <c r="J168" s="18"/>
    </row>
    <row r="169" spans="1:10" ht="21" customHeight="1">
      <c r="A169" s="19" t="s">
        <v>10</v>
      </c>
      <c r="B169" s="20" t="s">
        <v>10</v>
      </c>
      <c r="C169" s="17" t="s">
        <v>10</v>
      </c>
      <c r="D169" s="16" t="s">
        <v>10</v>
      </c>
      <c r="E169" s="17" t="s">
        <v>10</v>
      </c>
      <c r="F169" s="17" t="s">
        <v>10</v>
      </c>
      <c r="G169" s="17" t="s">
        <v>10</v>
      </c>
      <c r="H169" s="17" t="s">
        <v>10</v>
      </c>
      <c r="I169" s="17" t="s">
        <v>10</v>
      </c>
      <c r="J169" s="18"/>
    </row>
    <row r="170" spans="1:10" ht="21" customHeight="1">
      <c r="A170" s="19" t="s">
        <v>10</v>
      </c>
      <c r="B170" s="20" t="s">
        <v>10</v>
      </c>
      <c r="C170" s="17" t="s">
        <v>10</v>
      </c>
      <c r="D170" s="16" t="s">
        <v>10</v>
      </c>
      <c r="E170" s="17" t="s">
        <v>10</v>
      </c>
      <c r="F170" s="17" t="s">
        <v>10</v>
      </c>
      <c r="G170" s="17" t="s">
        <v>10</v>
      </c>
      <c r="H170" s="17" t="s">
        <v>10</v>
      </c>
      <c r="I170" s="17" t="s">
        <v>10</v>
      </c>
      <c r="J170" s="18"/>
    </row>
    <row r="171" spans="1:10" ht="21" customHeight="1">
      <c r="A171" s="19" t="s">
        <v>10</v>
      </c>
      <c r="B171" s="20" t="s">
        <v>10</v>
      </c>
      <c r="C171" s="17" t="s">
        <v>10</v>
      </c>
      <c r="D171" s="16" t="s">
        <v>10</v>
      </c>
      <c r="E171" s="17" t="s">
        <v>10</v>
      </c>
      <c r="F171" s="17" t="s">
        <v>10</v>
      </c>
      <c r="G171" s="17" t="s">
        <v>10</v>
      </c>
      <c r="H171" s="17" t="s">
        <v>10</v>
      </c>
      <c r="I171" s="17" t="s">
        <v>10</v>
      </c>
      <c r="J171" s="18"/>
    </row>
    <row r="172" spans="1:10" ht="21" customHeight="1">
      <c r="A172" s="19" t="s">
        <v>10</v>
      </c>
      <c r="B172" s="20" t="s">
        <v>10</v>
      </c>
      <c r="C172" s="17" t="s">
        <v>10</v>
      </c>
      <c r="D172" s="16" t="s">
        <v>10</v>
      </c>
      <c r="E172" s="17" t="s">
        <v>10</v>
      </c>
      <c r="F172" s="17" t="s">
        <v>10</v>
      </c>
      <c r="G172" s="17" t="s">
        <v>10</v>
      </c>
      <c r="H172" s="17" t="s">
        <v>10</v>
      </c>
      <c r="I172" s="17" t="s">
        <v>10</v>
      </c>
      <c r="J172" s="18"/>
    </row>
    <row r="173" spans="1:10" ht="21" customHeight="1">
      <c r="A173" s="19" t="s">
        <v>10</v>
      </c>
      <c r="B173" s="20" t="s">
        <v>10</v>
      </c>
      <c r="C173" s="17" t="s">
        <v>10</v>
      </c>
      <c r="D173" s="16" t="s">
        <v>10</v>
      </c>
      <c r="E173" s="17" t="s">
        <v>10</v>
      </c>
      <c r="F173" s="17" t="s">
        <v>10</v>
      </c>
      <c r="G173" s="17" t="s">
        <v>10</v>
      </c>
      <c r="H173" s="17" t="s">
        <v>10</v>
      </c>
      <c r="I173" s="17" t="s">
        <v>10</v>
      </c>
      <c r="J173" s="18"/>
    </row>
    <row r="174" spans="1:10" ht="21" customHeight="1">
      <c r="A174" s="19" t="s">
        <v>10</v>
      </c>
      <c r="B174" s="20" t="s">
        <v>10</v>
      </c>
      <c r="C174" s="17" t="s">
        <v>10</v>
      </c>
      <c r="D174" s="16" t="s">
        <v>10</v>
      </c>
      <c r="E174" s="17" t="s">
        <v>10</v>
      </c>
      <c r="F174" s="17" t="s">
        <v>10</v>
      </c>
      <c r="G174" s="17" t="s">
        <v>10</v>
      </c>
      <c r="H174" s="17" t="s">
        <v>10</v>
      </c>
      <c r="I174" s="17" t="s">
        <v>10</v>
      </c>
      <c r="J174" s="18"/>
    </row>
    <row r="175" spans="1:10" ht="21" customHeight="1">
      <c r="A175" s="19" t="s">
        <v>10</v>
      </c>
      <c r="B175" s="20" t="s">
        <v>10</v>
      </c>
      <c r="C175" s="17" t="s">
        <v>10</v>
      </c>
      <c r="D175" s="16" t="s">
        <v>10</v>
      </c>
      <c r="E175" s="17" t="s">
        <v>10</v>
      </c>
      <c r="F175" s="17" t="s">
        <v>10</v>
      </c>
      <c r="G175" s="17" t="s">
        <v>10</v>
      </c>
      <c r="H175" s="17" t="s">
        <v>10</v>
      </c>
      <c r="I175" s="17" t="s">
        <v>10</v>
      </c>
      <c r="J175" s="18"/>
    </row>
    <row r="176" spans="1:10" ht="21" customHeight="1">
      <c r="A176" s="19" t="s">
        <v>10</v>
      </c>
      <c r="B176" s="20" t="s">
        <v>10</v>
      </c>
      <c r="C176" s="17" t="s">
        <v>10</v>
      </c>
      <c r="D176" s="16" t="s">
        <v>10</v>
      </c>
      <c r="E176" s="17" t="s">
        <v>10</v>
      </c>
      <c r="F176" s="17" t="s">
        <v>10</v>
      </c>
      <c r="G176" s="17" t="s">
        <v>10</v>
      </c>
      <c r="H176" s="17" t="s">
        <v>10</v>
      </c>
      <c r="I176" s="17" t="s">
        <v>10</v>
      </c>
      <c r="J176" s="18"/>
    </row>
    <row r="177" spans="1:10" ht="21" customHeight="1">
      <c r="A177" s="19" t="s">
        <v>10</v>
      </c>
      <c r="B177" s="20" t="s">
        <v>10</v>
      </c>
      <c r="C177" s="17" t="s">
        <v>10</v>
      </c>
      <c r="D177" s="16" t="s">
        <v>10</v>
      </c>
      <c r="E177" s="17" t="s">
        <v>10</v>
      </c>
      <c r="F177" s="17" t="s">
        <v>10</v>
      </c>
      <c r="G177" s="17" t="s">
        <v>10</v>
      </c>
      <c r="H177" s="17" t="s">
        <v>10</v>
      </c>
      <c r="I177" s="17" t="s">
        <v>10</v>
      </c>
      <c r="J177" s="18"/>
    </row>
    <row r="178" spans="1:10" ht="21" customHeight="1">
      <c r="A178" s="12"/>
      <c r="B178" s="32" t="s">
        <v>132</v>
      </c>
      <c r="C178" s="21" t="s">
        <v>10</v>
      </c>
      <c r="D178" s="22"/>
      <c r="E178" s="21"/>
      <c r="F178" s="21"/>
      <c r="G178" s="21"/>
      <c r="H178" s="21"/>
      <c r="I178" s="23">
        <f>SUM(I160:I177)</f>
        <v>16631</v>
      </c>
      <c r="J178" s="6"/>
    </row>
    <row r="179" spans="1:10" ht="21" customHeight="1">
      <c r="A179" s="19" t="s">
        <v>10</v>
      </c>
      <c r="B179" s="20" t="s">
        <v>127</v>
      </c>
      <c r="C179" s="15" t="s">
        <v>10</v>
      </c>
      <c r="D179" s="16"/>
      <c r="E179" s="17" t="s">
        <v>10</v>
      </c>
      <c r="F179" s="17" t="s">
        <v>10</v>
      </c>
      <c r="G179" s="17" t="s">
        <v>10</v>
      </c>
      <c r="H179" s="17" t="s">
        <v>10</v>
      </c>
      <c r="I179" s="17"/>
      <c r="J179" s="18"/>
    </row>
    <row r="180" spans="1:10" ht="21" customHeight="1">
      <c r="A180" s="19" t="s">
        <v>10</v>
      </c>
      <c r="B180" s="20" t="s">
        <v>133</v>
      </c>
      <c r="C180" s="17">
        <v>11</v>
      </c>
      <c r="D180" s="16" t="s">
        <v>62</v>
      </c>
      <c r="E180" s="17">
        <v>114</v>
      </c>
      <c r="F180" s="17">
        <f>ROUND(C180*E180,0)</f>
        <v>1254</v>
      </c>
      <c r="G180" s="17">
        <v>35</v>
      </c>
      <c r="H180" s="17">
        <f>ROUND(C180*G180,0)</f>
        <v>385</v>
      </c>
      <c r="I180" s="17">
        <f>F180+H180</f>
        <v>1639</v>
      </c>
      <c r="J180" s="18"/>
    </row>
    <row r="181" spans="1:10" ht="21" customHeight="1">
      <c r="A181" s="19" t="s">
        <v>10</v>
      </c>
      <c r="B181" s="20" t="s">
        <v>134</v>
      </c>
      <c r="C181" s="17">
        <v>0</v>
      </c>
      <c r="D181" s="16" t="s">
        <v>10</v>
      </c>
      <c r="E181" s="17">
        <v>0</v>
      </c>
      <c r="F181" s="17">
        <f aca="true" t="shared" si="18" ref="F181:F194">ROUND(C181*E181,0)</f>
        <v>0</v>
      </c>
      <c r="G181" s="17">
        <v>0</v>
      </c>
      <c r="H181" s="17">
        <f aca="true" t="shared" si="19" ref="H181:H194">ROUND(C181*G181,0)</f>
        <v>0</v>
      </c>
      <c r="I181" s="17">
        <f aca="true" t="shared" si="20" ref="I181:I194">F181+H181</f>
        <v>0</v>
      </c>
      <c r="J181" s="18"/>
    </row>
    <row r="182" spans="1:10" ht="21" customHeight="1">
      <c r="A182" s="19" t="s">
        <v>10</v>
      </c>
      <c r="B182" s="20" t="s">
        <v>135</v>
      </c>
      <c r="C182" s="17">
        <v>1</v>
      </c>
      <c r="D182" s="16" t="s">
        <v>140</v>
      </c>
      <c r="E182" s="17">
        <v>161</v>
      </c>
      <c r="F182" s="17">
        <f t="shared" si="18"/>
        <v>161</v>
      </c>
      <c r="G182" s="17">
        <v>50</v>
      </c>
      <c r="H182" s="17">
        <f t="shared" si="19"/>
        <v>50</v>
      </c>
      <c r="I182" s="17">
        <f t="shared" si="20"/>
        <v>211</v>
      </c>
      <c r="J182" s="18"/>
    </row>
    <row r="183" spans="1:10" ht="21" customHeight="1">
      <c r="A183" s="19" t="s">
        <v>10</v>
      </c>
      <c r="B183" s="20" t="s">
        <v>136</v>
      </c>
      <c r="C183" s="17">
        <v>0</v>
      </c>
      <c r="D183" s="16" t="s">
        <v>10</v>
      </c>
      <c r="E183" s="17">
        <v>0</v>
      </c>
      <c r="F183" s="17">
        <f t="shared" si="18"/>
        <v>0</v>
      </c>
      <c r="G183" s="17">
        <v>0</v>
      </c>
      <c r="H183" s="17">
        <f t="shared" si="19"/>
        <v>0</v>
      </c>
      <c r="I183" s="17">
        <f t="shared" si="20"/>
        <v>0</v>
      </c>
      <c r="J183" s="18"/>
    </row>
    <row r="184" spans="1:10" ht="21" customHeight="1">
      <c r="A184" s="19" t="s">
        <v>10</v>
      </c>
      <c r="B184" s="20" t="s">
        <v>135</v>
      </c>
      <c r="C184" s="17">
        <v>2</v>
      </c>
      <c r="D184" s="16" t="s">
        <v>140</v>
      </c>
      <c r="E184" s="17">
        <v>71</v>
      </c>
      <c r="F184" s="17">
        <f t="shared" si="18"/>
        <v>142</v>
      </c>
      <c r="G184" s="17">
        <v>25</v>
      </c>
      <c r="H184" s="17">
        <f t="shared" si="19"/>
        <v>50</v>
      </c>
      <c r="I184" s="17">
        <f t="shared" si="20"/>
        <v>192</v>
      </c>
      <c r="J184" s="18"/>
    </row>
    <row r="185" spans="1:10" ht="21" customHeight="1">
      <c r="A185" s="19" t="s">
        <v>10</v>
      </c>
      <c r="B185" s="20" t="s">
        <v>137</v>
      </c>
      <c r="C185" s="17">
        <v>0</v>
      </c>
      <c r="D185" s="16" t="s">
        <v>10</v>
      </c>
      <c r="E185" s="17">
        <v>0</v>
      </c>
      <c r="F185" s="17">
        <f t="shared" si="18"/>
        <v>0</v>
      </c>
      <c r="G185" s="17">
        <v>0</v>
      </c>
      <c r="H185" s="17">
        <f t="shared" si="19"/>
        <v>0</v>
      </c>
      <c r="I185" s="17">
        <f t="shared" si="20"/>
        <v>0</v>
      </c>
      <c r="J185" s="18"/>
    </row>
    <row r="186" spans="1:10" ht="21" customHeight="1">
      <c r="A186" s="19" t="s">
        <v>10</v>
      </c>
      <c r="B186" s="20" t="s">
        <v>135</v>
      </c>
      <c r="C186" s="17">
        <v>2</v>
      </c>
      <c r="D186" s="16" t="s">
        <v>140</v>
      </c>
      <c r="E186" s="17">
        <v>71</v>
      </c>
      <c r="F186" s="17">
        <f t="shared" si="18"/>
        <v>142</v>
      </c>
      <c r="G186" s="17">
        <v>25</v>
      </c>
      <c r="H186" s="17">
        <f t="shared" si="19"/>
        <v>50</v>
      </c>
      <c r="I186" s="17">
        <f t="shared" si="20"/>
        <v>192</v>
      </c>
      <c r="J186" s="18"/>
    </row>
    <row r="187" spans="1:10" ht="21" customHeight="1">
      <c r="A187" s="19" t="s">
        <v>10</v>
      </c>
      <c r="B187" s="20" t="s">
        <v>138</v>
      </c>
      <c r="C187" s="17">
        <v>0</v>
      </c>
      <c r="D187" s="16" t="s">
        <v>10</v>
      </c>
      <c r="E187" s="17">
        <v>0</v>
      </c>
      <c r="F187" s="17">
        <f t="shared" si="18"/>
        <v>0</v>
      </c>
      <c r="G187" s="17">
        <v>0</v>
      </c>
      <c r="H187" s="17">
        <f t="shared" si="19"/>
        <v>0</v>
      </c>
      <c r="I187" s="17">
        <f t="shared" si="20"/>
        <v>0</v>
      </c>
      <c r="J187" s="18"/>
    </row>
    <row r="188" spans="1:10" ht="21" customHeight="1">
      <c r="A188" s="19" t="s">
        <v>10</v>
      </c>
      <c r="B188" s="20" t="s">
        <v>135</v>
      </c>
      <c r="C188" s="17">
        <v>1</v>
      </c>
      <c r="D188" s="16" t="s">
        <v>140</v>
      </c>
      <c r="E188" s="17">
        <v>800</v>
      </c>
      <c r="F188" s="17">
        <f t="shared" si="18"/>
        <v>800</v>
      </c>
      <c r="G188" s="17">
        <v>200</v>
      </c>
      <c r="H188" s="17">
        <f t="shared" si="19"/>
        <v>200</v>
      </c>
      <c r="I188" s="17">
        <f t="shared" si="20"/>
        <v>1000</v>
      </c>
      <c r="J188" s="18"/>
    </row>
    <row r="189" spans="1:10" ht="21" customHeight="1">
      <c r="A189" s="19" t="s">
        <v>10</v>
      </c>
      <c r="B189" s="20" t="s">
        <v>139</v>
      </c>
      <c r="C189" s="17">
        <v>1</v>
      </c>
      <c r="D189" s="16" t="s">
        <v>141</v>
      </c>
      <c r="E189" s="17">
        <v>0</v>
      </c>
      <c r="F189" s="17">
        <f t="shared" si="18"/>
        <v>0</v>
      </c>
      <c r="G189" s="17">
        <v>800</v>
      </c>
      <c r="H189" s="17">
        <f t="shared" si="19"/>
        <v>800</v>
      </c>
      <c r="I189" s="17">
        <f t="shared" si="20"/>
        <v>800</v>
      </c>
      <c r="J189" s="18"/>
    </row>
    <row r="190" spans="1:10" ht="21" customHeight="1">
      <c r="A190" s="19" t="s">
        <v>10</v>
      </c>
      <c r="B190" s="20" t="s">
        <v>10</v>
      </c>
      <c r="C190" s="17">
        <v>0</v>
      </c>
      <c r="D190" s="16" t="s">
        <v>10</v>
      </c>
      <c r="E190" s="17">
        <v>0</v>
      </c>
      <c r="F190" s="17">
        <f t="shared" si="18"/>
        <v>0</v>
      </c>
      <c r="G190" s="17">
        <v>0</v>
      </c>
      <c r="H190" s="17">
        <f t="shared" si="19"/>
        <v>0</v>
      </c>
      <c r="I190" s="17">
        <f t="shared" si="20"/>
        <v>0</v>
      </c>
      <c r="J190" s="18"/>
    </row>
    <row r="191" spans="1:10" ht="21" customHeight="1">
      <c r="A191" s="19" t="s">
        <v>10</v>
      </c>
      <c r="B191" s="20" t="s">
        <v>10</v>
      </c>
      <c r="C191" s="17">
        <v>0</v>
      </c>
      <c r="D191" s="16" t="s">
        <v>10</v>
      </c>
      <c r="E191" s="17">
        <v>0</v>
      </c>
      <c r="F191" s="17">
        <f t="shared" si="18"/>
        <v>0</v>
      </c>
      <c r="G191" s="17">
        <v>0</v>
      </c>
      <c r="H191" s="17">
        <f t="shared" si="19"/>
        <v>0</v>
      </c>
      <c r="I191" s="17">
        <f t="shared" si="20"/>
        <v>0</v>
      </c>
      <c r="J191" s="18"/>
    </row>
    <row r="192" spans="1:10" ht="21" customHeight="1">
      <c r="A192" s="19" t="s">
        <v>10</v>
      </c>
      <c r="B192" s="20" t="s">
        <v>10</v>
      </c>
      <c r="C192" s="17">
        <v>0</v>
      </c>
      <c r="D192" s="16" t="s">
        <v>10</v>
      </c>
      <c r="E192" s="17">
        <v>0</v>
      </c>
      <c r="F192" s="17">
        <f t="shared" si="18"/>
        <v>0</v>
      </c>
      <c r="G192" s="17">
        <v>0</v>
      </c>
      <c r="H192" s="17">
        <f t="shared" si="19"/>
        <v>0</v>
      </c>
      <c r="I192" s="17">
        <f t="shared" si="20"/>
        <v>0</v>
      </c>
      <c r="J192" s="18"/>
    </row>
    <row r="193" spans="1:10" ht="21" customHeight="1">
      <c r="A193" s="19" t="s">
        <v>10</v>
      </c>
      <c r="B193" s="20" t="s">
        <v>10</v>
      </c>
      <c r="C193" s="17">
        <v>0</v>
      </c>
      <c r="D193" s="16" t="s">
        <v>10</v>
      </c>
      <c r="E193" s="17">
        <v>0</v>
      </c>
      <c r="F193" s="17">
        <f t="shared" si="18"/>
        <v>0</v>
      </c>
      <c r="G193" s="17">
        <v>0</v>
      </c>
      <c r="H193" s="17">
        <f t="shared" si="19"/>
        <v>0</v>
      </c>
      <c r="I193" s="17">
        <f t="shared" si="20"/>
        <v>0</v>
      </c>
      <c r="J193" s="18"/>
    </row>
    <row r="194" spans="1:10" ht="21" customHeight="1">
      <c r="A194" s="19" t="s">
        <v>10</v>
      </c>
      <c r="B194" s="20" t="s">
        <v>10</v>
      </c>
      <c r="C194" s="17">
        <v>0</v>
      </c>
      <c r="D194" s="16" t="s">
        <v>10</v>
      </c>
      <c r="E194" s="17">
        <v>0</v>
      </c>
      <c r="F194" s="17">
        <f t="shared" si="18"/>
        <v>0</v>
      </c>
      <c r="G194" s="17">
        <v>0</v>
      </c>
      <c r="H194" s="17">
        <f t="shared" si="19"/>
        <v>0</v>
      </c>
      <c r="I194" s="17">
        <f t="shared" si="20"/>
        <v>0</v>
      </c>
      <c r="J194" s="18"/>
    </row>
    <row r="195" spans="1:10" ht="21" customHeight="1">
      <c r="A195" s="19" t="s">
        <v>10</v>
      </c>
      <c r="B195" s="20" t="s">
        <v>10</v>
      </c>
      <c r="C195" s="17">
        <v>0</v>
      </c>
      <c r="D195" s="16" t="s">
        <v>10</v>
      </c>
      <c r="E195" s="17">
        <v>0</v>
      </c>
      <c r="F195" s="17">
        <f>ROUND(C195*E195,0)</f>
        <v>0</v>
      </c>
      <c r="G195" s="17">
        <v>0</v>
      </c>
      <c r="H195" s="17">
        <f>ROUND(C195*G195,0)</f>
        <v>0</v>
      </c>
      <c r="I195" s="17">
        <f>F195+H195</f>
        <v>0</v>
      </c>
      <c r="J195" s="18"/>
    </row>
    <row r="196" spans="1:10" ht="21" customHeight="1">
      <c r="A196" s="19" t="s">
        <v>10</v>
      </c>
      <c r="B196" s="20" t="s">
        <v>10</v>
      </c>
      <c r="C196" s="17">
        <v>0</v>
      </c>
      <c r="D196" s="16" t="s">
        <v>10</v>
      </c>
      <c r="E196" s="17">
        <v>0</v>
      </c>
      <c r="F196" s="17">
        <f>ROUND(C196*E196,0)</f>
        <v>0</v>
      </c>
      <c r="G196" s="17">
        <v>0</v>
      </c>
      <c r="H196" s="17">
        <f>ROUND(C196*G196,0)</f>
        <v>0</v>
      </c>
      <c r="I196" s="17">
        <f>F196+H196</f>
        <v>0</v>
      </c>
      <c r="J196" s="18"/>
    </row>
    <row r="197" spans="1:10" ht="21" customHeight="1">
      <c r="A197" s="12"/>
      <c r="B197" s="34" t="s">
        <v>142</v>
      </c>
      <c r="C197" s="21" t="s">
        <v>10</v>
      </c>
      <c r="D197" s="22"/>
      <c r="E197" s="21"/>
      <c r="F197" s="21"/>
      <c r="G197" s="21"/>
      <c r="H197" s="21"/>
      <c r="I197" s="40">
        <f>SUM(I179:I196)</f>
        <v>4034</v>
      </c>
      <c r="J197" s="6"/>
    </row>
    <row r="198" spans="1:10" ht="21" customHeight="1">
      <c r="A198" s="19" t="s">
        <v>10</v>
      </c>
      <c r="B198" s="20" t="s">
        <v>128</v>
      </c>
      <c r="C198" s="15" t="s">
        <v>10</v>
      </c>
      <c r="D198" s="16"/>
      <c r="E198" s="17" t="s">
        <v>10</v>
      </c>
      <c r="F198" s="17" t="s">
        <v>10</v>
      </c>
      <c r="G198" s="17" t="s">
        <v>10</v>
      </c>
      <c r="H198" s="17" t="s">
        <v>10</v>
      </c>
      <c r="I198" s="17"/>
      <c r="J198" s="18"/>
    </row>
    <row r="199" spans="1:10" ht="21" customHeight="1">
      <c r="A199" s="19" t="s">
        <v>10</v>
      </c>
      <c r="B199" s="20" t="s">
        <v>145</v>
      </c>
      <c r="C199" s="17">
        <v>17</v>
      </c>
      <c r="D199" s="16" t="s">
        <v>62</v>
      </c>
      <c r="E199" s="17">
        <v>32</v>
      </c>
      <c r="F199" s="17">
        <f aca="true" t="shared" si="21" ref="F199:F205">ROUND(C199*E199,0)</f>
        <v>544</v>
      </c>
      <c r="G199" s="17">
        <v>15</v>
      </c>
      <c r="H199" s="17">
        <f aca="true" t="shared" si="22" ref="H199:H205">ROUND(C199*G199,0)</f>
        <v>255</v>
      </c>
      <c r="I199" s="17">
        <f aca="true" t="shared" si="23" ref="I199:I205">F199+H199</f>
        <v>799</v>
      </c>
      <c r="J199" s="18"/>
    </row>
    <row r="200" spans="1:10" ht="21" customHeight="1">
      <c r="A200" s="19" t="s">
        <v>10</v>
      </c>
      <c r="B200" s="20" t="s">
        <v>134</v>
      </c>
      <c r="C200" s="17">
        <v>0</v>
      </c>
      <c r="D200" s="16" t="s">
        <v>10</v>
      </c>
      <c r="E200" s="17">
        <v>0</v>
      </c>
      <c r="F200" s="17">
        <f t="shared" si="21"/>
        <v>0</v>
      </c>
      <c r="G200" s="17">
        <v>0</v>
      </c>
      <c r="H200" s="17">
        <f t="shared" si="22"/>
        <v>0</v>
      </c>
      <c r="I200" s="17">
        <f t="shared" si="23"/>
        <v>0</v>
      </c>
      <c r="J200" s="18"/>
    </row>
    <row r="201" spans="1:10" ht="21" customHeight="1">
      <c r="A201" s="19" t="s">
        <v>10</v>
      </c>
      <c r="B201" s="20" t="s">
        <v>144</v>
      </c>
      <c r="C201" s="17">
        <v>2</v>
      </c>
      <c r="D201" s="16" t="s">
        <v>140</v>
      </c>
      <c r="E201" s="17">
        <v>35</v>
      </c>
      <c r="F201" s="17">
        <f t="shared" si="21"/>
        <v>70</v>
      </c>
      <c r="G201" s="17">
        <v>15</v>
      </c>
      <c r="H201" s="17">
        <f t="shared" si="22"/>
        <v>30</v>
      </c>
      <c r="I201" s="17">
        <f t="shared" si="23"/>
        <v>100</v>
      </c>
      <c r="J201" s="18"/>
    </row>
    <row r="202" spans="1:10" ht="21" customHeight="1">
      <c r="A202" s="19" t="s">
        <v>10</v>
      </c>
      <c r="B202" s="20" t="s">
        <v>136</v>
      </c>
      <c r="C202" s="17">
        <v>0</v>
      </c>
      <c r="D202" s="16" t="s">
        <v>10</v>
      </c>
      <c r="E202" s="17">
        <v>0</v>
      </c>
      <c r="F202" s="17">
        <f t="shared" si="21"/>
        <v>0</v>
      </c>
      <c r="G202" s="17">
        <v>0</v>
      </c>
      <c r="H202" s="17">
        <f t="shared" si="22"/>
        <v>0</v>
      </c>
      <c r="I202" s="17">
        <f t="shared" si="23"/>
        <v>0</v>
      </c>
      <c r="J202" s="18"/>
    </row>
    <row r="203" spans="1:10" ht="21" customHeight="1">
      <c r="A203" s="19" t="s">
        <v>10</v>
      </c>
      <c r="B203" s="20" t="s">
        <v>144</v>
      </c>
      <c r="C203" s="17">
        <v>7</v>
      </c>
      <c r="D203" s="16" t="s">
        <v>140</v>
      </c>
      <c r="E203" s="17">
        <v>10</v>
      </c>
      <c r="F203" s="17">
        <f t="shared" si="21"/>
        <v>70</v>
      </c>
      <c r="G203" s="17">
        <v>15</v>
      </c>
      <c r="H203" s="17">
        <f t="shared" si="22"/>
        <v>105</v>
      </c>
      <c r="I203" s="17">
        <f t="shared" si="23"/>
        <v>175</v>
      </c>
      <c r="J203" s="18"/>
    </row>
    <row r="204" spans="1:10" ht="21" customHeight="1">
      <c r="A204" s="19" t="s">
        <v>10</v>
      </c>
      <c r="B204" s="20" t="s">
        <v>137</v>
      </c>
      <c r="C204" s="17">
        <v>0</v>
      </c>
      <c r="D204" s="16" t="s">
        <v>10</v>
      </c>
      <c r="E204" s="17">
        <v>0</v>
      </c>
      <c r="F204" s="17">
        <f t="shared" si="21"/>
        <v>0</v>
      </c>
      <c r="G204" s="17">
        <v>0</v>
      </c>
      <c r="H204" s="17">
        <f t="shared" si="22"/>
        <v>0</v>
      </c>
      <c r="I204" s="17">
        <f t="shared" si="23"/>
        <v>0</v>
      </c>
      <c r="J204" s="18"/>
    </row>
    <row r="205" spans="1:10" ht="21" customHeight="1">
      <c r="A205" s="19" t="s">
        <v>10</v>
      </c>
      <c r="B205" s="20" t="s">
        <v>144</v>
      </c>
      <c r="C205" s="17">
        <v>4</v>
      </c>
      <c r="D205" s="16" t="s">
        <v>140</v>
      </c>
      <c r="E205" s="17">
        <v>12</v>
      </c>
      <c r="F205" s="17">
        <f t="shared" si="21"/>
        <v>48</v>
      </c>
      <c r="G205" s="17">
        <v>15</v>
      </c>
      <c r="H205" s="17">
        <f t="shared" si="22"/>
        <v>60</v>
      </c>
      <c r="I205" s="17">
        <f t="shared" si="23"/>
        <v>108</v>
      </c>
      <c r="J205" s="18"/>
    </row>
    <row r="206" spans="1:10" ht="21" customHeight="1">
      <c r="A206" s="19" t="s">
        <v>10</v>
      </c>
      <c r="B206" s="20" t="s">
        <v>143</v>
      </c>
      <c r="C206" s="17">
        <v>0</v>
      </c>
      <c r="D206" s="16" t="s">
        <v>10</v>
      </c>
      <c r="E206" s="17">
        <v>0</v>
      </c>
      <c r="F206" s="17">
        <f aca="true" t="shared" si="24" ref="F206:F215">ROUND(C206*E206,0)</f>
        <v>0</v>
      </c>
      <c r="G206" s="17">
        <v>0</v>
      </c>
      <c r="H206" s="17">
        <f aca="true" t="shared" si="25" ref="H206:H215">ROUND(C206*G206,0)</f>
        <v>0</v>
      </c>
      <c r="I206" s="17">
        <f aca="true" t="shared" si="26" ref="I206:I215">F206+H206</f>
        <v>0</v>
      </c>
      <c r="J206" s="18"/>
    </row>
    <row r="207" spans="1:10" ht="21" customHeight="1">
      <c r="A207" s="19" t="s">
        <v>10</v>
      </c>
      <c r="B207" s="20" t="s">
        <v>144</v>
      </c>
      <c r="C207" s="17">
        <v>2</v>
      </c>
      <c r="D207" s="16" t="s">
        <v>140</v>
      </c>
      <c r="E207" s="17">
        <v>82</v>
      </c>
      <c r="F207" s="17">
        <f t="shared" si="24"/>
        <v>164</v>
      </c>
      <c r="G207" s="17">
        <v>25</v>
      </c>
      <c r="H207" s="17">
        <f t="shared" si="25"/>
        <v>50</v>
      </c>
      <c r="I207" s="17">
        <f t="shared" si="26"/>
        <v>214</v>
      </c>
      <c r="J207" s="18"/>
    </row>
    <row r="208" spans="1:10" ht="21" customHeight="1">
      <c r="A208" s="19" t="s">
        <v>10</v>
      </c>
      <c r="B208" s="20" t="s">
        <v>146</v>
      </c>
      <c r="C208" s="17">
        <v>0</v>
      </c>
      <c r="D208" s="16" t="s">
        <v>10</v>
      </c>
      <c r="E208" s="17">
        <v>0</v>
      </c>
      <c r="F208" s="17">
        <f t="shared" si="24"/>
        <v>0</v>
      </c>
      <c r="G208" s="17">
        <v>0</v>
      </c>
      <c r="H208" s="17">
        <f t="shared" si="25"/>
        <v>0</v>
      </c>
      <c r="I208" s="17">
        <f t="shared" si="26"/>
        <v>0</v>
      </c>
      <c r="J208" s="18"/>
    </row>
    <row r="209" spans="1:10" ht="21" customHeight="1">
      <c r="A209" s="19" t="s">
        <v>10</v>
      </c>
      <c r="B209" s="20" t="s">
        <v>144</v>
      </c>
      <c r="C209" s="17">
        <v>2</v>
      </c>
      <c r="D209" s="16" t="s">
        <v>140</v>
      </c>
      <c r="E209" s="17">
        <v>290</v>
      </c>
      <c r="F209" s="17">
        <f t="shared" si="24"/>
        <v>580</v>
      </c>
      <c r="G209" s="17">
        <v>60</v>
      </c>
      <c r="H209" s="17">
        <f t="shared" si="25"/>
        <v>120</v>
      </c>
      <c r="I209" s="17">
        <f t="shared" si="26"/>
        <v>700</v>
      </c>
      <c r="J209" s="18"/>
    </row>
    <row r="210" spans="1:10" ht="21" customHeight="1">
      <c r="A210" s="19" t="s">
        <v>10</v>
      </c>
      <c r="B210" s="20" t="s">
        <v>138</v>
      </c>
      <c r="C210" s="17">
        <v>0</v>
      </c>
      <c r="D210" s="16" t="s">
        <v>10</v>
      </c>
      <c r="E210" s="17">
        <v>0</v>
      </c>
      <c r="F210" s="17">
        <f t="shared" si="24"/>
        <v>0</v>
      </c>
      <c r="G210" s="17">
        <v>0</v>
      </c>
      <c r="H210" s="17">
        <f t="shared" si="25"/>
        <v>0</v>
      </c>
      <c r="I210" s="17">
        <f t="shared" si="26"/>
        <v>0</v>
      </c>
      <c r="J210" s="18"/>
    </row>
    <row r="211" spans="1:10" ht="21" customHeight="1">
      <c r="A211" s="19" t="s">
        <v>10</v>
      </c>
      <c r="B211" s="20" t="s">
        <v>144</v>
      </c>
      <c r="C211" s="17">
        <v>1</v>
      </c>
      <c r="D211" s="16" t="s">
        <v>140</v>
      </c>
      <c r="E211" s="17">
        <v>400</v>
      </c>
      <c r="F211" s="17">
        <f t="shared" si="24"/>
        <v>400</v>
      </c>
      <c r="G211" s="17">
        <v>100</v>
      </c>
      <c r="H211" s="17">
        <f t="shared" si="25"/>
        <v>100</v>
      </c>
      <c r="I211" s="17">
        <f t="shared" si="26"/>
        <v>500</v>
      </c>
      <c r="J211" s="18"/>
    </row>
    <row r="212" spans="1:10" ht="21" customHeight="1">
      <c r="A212" s="19" t="s">
        <v>10</v>
      </c>
      <c r="B212" s="20" t="s">
        <v>139</v>
      </c>
      <c r="C212" s="17">
        <v>1</v>
      </c>
      <c r="D212" s="16" t="s">
        <v>141</v>
      </c>
      <c r="E212" s="17">
        <v>0</v>
      </c>
      <c r="F212" s="17">
        <f t="shared" si="24"/>
        <v>0</v>
      </c>
      <c r="G212" s="17">
        <v>600</v>
      </c>
      <c r="H212" s="17">
        <f t="shared" si="25"/>
        <v>600</v>
      </c>
      <c r="I212" s="17">
        <f t="shared" si="26"/>
        <v>600</v>
      </c>
      <c r="J212" s="18"/>
    </row>
    <row r="213" spans="1:10" ht="21" customHeight="1">
      <c r="A213" s="19" t="s">
        <v>10</v>
      </c>
      <c r="B213" s="20" t="s">
        <v>10</v>
      </c>
      <c r="C213" s="17">
        <v>0</v>
      </c>
      <c r="D213" s="16" t="s">
        <v>10</v>
      </c>
      <c r="E213" s="17">
        <v>0</v>
      </c>
      <c r="F213" s="17">
        <f t="shared" si="24"/>
        <v>0</v>
      </c>
      <c r="G213" s="17">
        <v>0</v>
      </c>
      <c r="H213" s="17">
        <f t="shared" si="25"/>
        <v>0</v>
      </c>
      <c r="I213" s="17">
        <f t="shared" si="26"/>
        <v>0</v>
      </c>
      <c r="J213" s="18"/>
    </row>
    <row r="214" spans="1:10" ht="21" customHeight="1">
      <c r="A214" s="19" t="s">
        <v>10</v>
      </c>
      <c r="B214" s="20" t="s">
        <v>10</v>
      </c>
      <c r="C214" s="17">
        <v>0</v>
      </c>
      <c r="D214" s="16" t="s">
        <v>10</v>
      </c>
      <c r="E214" s="17">
        <v>0</v>
      </c>
      <c r="F214" s="17">
        <f t="shared" si="24"/>
        <v>0</v>
      </c>
      <c r="G214" s="17">
        <v>0</v>
      </c>
      <c r="H214" s="17">
        <f t="shared" si="25"/>
        <v>0</v>
      </c>
      <c r="I214" s="17">
        <f t="shared" si="26"/>
        <v>0</v>
      </c>
      <c r="J214" s="18"/>
    </row>
    <row r="215" spans="1:10" ht="21" customHeight="1">
      <c r="A215" s="19" t="s">
        <v>10</v>
      </c>
      <c r="B215" s="20" t="s">
        <v>10</v>
      </c>
      <c r="C215" s="17">
        <v>0</v>
      </c>
      <c r="D215" s="16" t="s">
        <v>10</v>
      </c>
      <c r="E215" s="17">
        <v>0</v>
      </c>
      <c r="F215" s="17">
        <f t="shared" si="24"/>
        <v>0</v>
      </c>
      <c r="G215" s="17">
        <v>0</v>
      </c>
      <c r="H215" s="17">
        <f t="shared" si="25"/>
        <v>0</v>
      </c>
      <c r="I215" s="17">
        <f t="shared" si="26"/>
        <v>0</v>
      </c>
      <c r="J215" s="18"/>
    </row>
    <row r="216" spans="1:10" ht="21" customHeight="1">
      <c r="A216" s="12"/>
      <c r="B216" s="34" t="s">
        <v>147</v>
      </c>
      <c r="C216" s="21" t="s">
        <v>10</v>
      </c>
      <c r="D216" s="22"/>
      <c r="E216" s="21"/>
      <c r="F216" s="21"/>
      <c r="G216" s="21"/>
      <c r="H216" s="21"/>
      <c r="I216" s="40">
        <f>SUM(I199:I215)</f>
        <v>3196</v>
      </c>
      <c r="J216" s="6"/>
    </row>
    <row r="217" spans="1:10" ht="21" customHeight="1">
      <c r="A217" s="19" t="s">
        <v>10</v>
      </c>
      <c r="B217" s="20" t="s">
        <v>129</v>
      </c>
      <c r="C217" s="15" t="s">
        <v>10</v>
      </c>
      <c r="D217" s="16"/>
      <c r="E217" s="17" t="s">
        <v>10</v>
      </c>
      <c r="F217" s="17" t="s">
        <v>10</v>
      </c>
      <c r="G217" s="17" t="s">
        <v>10</v>
      </c>
      <c r="H217" s="17" t="s">
        <v>10</v>
      </c>
      <c r="I217" s="17"/>
      <c r="J217" s="18"/>
    </row>
    <row r="218" spans="1:10" ht="21" customHeight="1">
      <c r="A218" s="19" t="s">
        <v>10</v>
      </c>
      <c r="B218" s="20" t="s">
        <v>148</v>
      </c>
      <c r="C218" s="17">
        <v>8</v>
      </c>
      <c r="D218" s="16" t="s">
        <v>62</v>
      </c>
      <c r="E218" s="17">
        <v>13</v>
      </c>
      <c r="F218" s="17">
        <f>ROUND(C218*E218,0)</f>
        <v>104</v>
      </c>
      <c r="G218" s="17">
        <v>20</v>
      </c>
      <c r="H218" s="17">
        <f>ROUND(C218*G218,0)</f>
        <v>160</v>
      </c>
      <c r="I218" s="17">
        <f aca="true" t="shared" si="27" ref="I218:I233">F218+H218</f>
        <v>264</v>
      </c>
      <c r="J218" s="18"/>
    </row>
    <row r="219" spans="1:10" ht="21" customHeight="1">
      <c r="A219" s="19" t="s">
        <v>10</v>
      </c>
      <c r="B219" s="20" t="s">
        <v>149</v>
      </c>
      <c r="C219" s="17">
        <v>0</v>
      </c>
      <c r="D219" s="16" t="s">
        <v>10</v>
      </c>
      <c r="E219" s="17">
        <v>0</v>
      </c>
      <c r="F219" s="17">
        <f aca="true" t="shared" si="28" ref="F219:F233">ROUND(C219*E219,0)</f>
        <v>0</v>
      </c>
      <c r="G219" s="17">
        <v>0</v>
      </c>
      <c r="H219" s="17">
        <f aca="true" t="shared" si="29" ref="H219:H233">ROUND(C219*G219,0)</f>
        <v>0</v>
      </c>
      <c r="I219" s="17">
        <f t="shared" si="27"/>
        <v>0</v>
      </c>
      <c r="J219" s="18"/>
    </row>
    <row r="220" spans="1:10" ht="21" customHeight="1">
      <c r="A220" s="19" t="s">
        <v>10</v>
      </c>
      <c r="B220" s="20" t="s">
        <v>150</v>
      </c>
      <c r="C220" s="17">
        <v>3</v>
      </c>
      <c r="D220" s="16" t="s">
        <v>140</v>
      </c>
      <c r="E220" s="17">
        <v>9</v>
      </c>
      <c r="F220" s="17">
        <f t="shared" si="28"/>
        <v>27</v>
      </c>
      <c r="G220" s="17">
        <v>15</v>
      </c>
      <c r="H220" s="17">
        <f t="shared" si="29"/>
        <v>45</v>
      </c>
      <c r="I220" s="17">
        <f t="shared" si="27"/>
        <v>72</v>
      </c>
      <c r="J220" s="18"/>
    </row>
    <row r="221" spans="1:10" ht="21" customHeight="1">
      <c r="A221" s="19" t="s">
        <v>10</v>
      </c>
      <c r="B221" s="20" t="s">
        <v>137</v>
      </c>
      <c r="C221" s="17">
        <v>0</v>
      </c>
      <c r="D221" s="16" t="s">
        <v>10</v>
      </c>
      <c r="E221" s="17">
        <v>0</v>
      </c>
      <c r="F221" s="17">
        <f t="shared" si="28"/>
        <v>0</v>
      </c>
      <c r="G221" s="17">
        <v>0</v>
      </c>
      <c r="H221" s="17">
        <f t="shared" si="29"/>
        <v>0</v>
      </c>
      <c r="I221" s="17">
        <f t="shared" si="27"/>
        <v>0</v>
      </c>
      <c r="J221" s="18"/>
    </row>
    <row r="222" spans="1:10" ht="21" customHeight="1">
      <c r="A222" s="19" t="s">
        <v>10</v>
      </c>
      <c r="B222" s="20" t="s">
        <v>150</v>
      </c>
      <c r="C222" s="17">
        <v>5</v>
      </c>
      <c r="D222" s="16" t="s">
        <v>140</v>
      </c>
      <c r="E222" s="17">
        <v>6</v>
      </c>
      <c r="F222" s="17">
        <f>ROUND(C222*E222,0)</f>
        <v>30</v>
      </c>
      <c r="G222" s="17">
        <v>15</v>
      </c>
      <c r="H222" s="17">
        <f>ROUND(C222*G222,0)</f>
        <v>75</v>
      </c>
      <c r="I222" s="17">
        <f t="shared" si="27"/>
        <v>105</v>
      </c>
      <c r="J222" s="18"/>
    </row>
    <row r="223" spans="1:10" ht="21" customHeight="1">
      <c r="A223" s="19" t="s">
        <v>10</v>
      </c>
      <c r="B223" s="20" t="s">
        <v>139</v>
      </c>
      <c r="C223" s="17">
        <v>1</v>
      </c>
      <c r="D223" s="16" t="s">
        <v>141</v>
      </c>
      <c r="E223" s="17">
        <v>0</v>
      </c>
      <c r="F223" s="17">
        <f>ROUND(C223*E223,0)</f>
        <v>0</v>
      </c>
      <c r="G223" s="17">
        <v>500</v>
      </c>
      <c r="H223" s="17">
        <f>ROUND(C223*G223,0)</f>
        <v>500</v>
      </c>
      <c r="I223" s="17">
        <f t="shared" si="27"/>
        <v>500</v>
      </c>
      <c r="J223" s="18"/>
    </row>
    <row r="224" spans="1:10" ht="21" customHeight="1">
      <c r="A224" s="19" t="s">
        <v>10</v>
      </c>
      <c r="B224" s="20" t="s">
        <v>10</v>
      </c>
      <c r="C224" s="17">
        <v>0</v>
      </c>
      <c r="D224" s="16" t="s">
        <v>10</v>
      </c>
      <c r="E224" s="17">
        <v>0</v>
      </c>
      <c r="F224" s="17">
        <f t="shared" si="28"/>
        <v>0</v>
      </c>
      <c r="G224" s="17">
        <v>0</v>
      </c>
      <c r="H224" s="17">
        <f t="shared" si="29"/>
        <v>0</v>
      </c>
      <c r="I224" s="17">
        <f t="shared" si="27"/>
        <v>0</v>
      </c>
      <c r="J224" s="18"/>
    </row>
    <row r="225" spans="1:10" ht="21" customHeight="1">
      <c r="A225" s="19" t="s">
        <v>10</v>
      </c>
      <c r="B225" s="20" t="s">
        <v>10</v>
      </c>
      <c r="C225" s="17">
        <v>0</v>
      </c>
      <c r="D225" s="16" t="s">
        <v>10</v>
      </c>
      <c r="E225" s="17">
        <v>0</v>
      </c>
      <c r="F225" s="17">
        <f t="shared" si="28"/>
        <v>0</v>
      </c>
      <c r="G225" s="17">
        <v>0</v>
      </c>
      <c r="H225" s="17">
        <f t="shared" si="29"/>
        <v>0</v>
      </c>
      <c r="I225" s="17">
        <f t="shared" si="27"/>
        <v>0</v>
      </c>
      <c r="J225" s="18"/>
    </row>
    <row r="226" spans="1:10" ht="21" customHeight="1">
      <c r="A226" s="19" t="s">
        <v>10</v>
      </c>
      <c r="B226" s="20" t="s">
        <v>10</v>
      </c>
      <c r="C226" s="17">
        <v>0</v>
      </c>
      <c r="D226" s="16" t="s">
        <v>10</v>
      </c>
      <c r="E226" s="17">
        <v>0</v>
      </c>
      <c r="F226" s="17">
        <f t="shared" si="28"/>
        <v>0</v>
      </c>
      <c r="G226" s="17">
        <v>0</v>
      </c>
      <c r="H226" s="17">
        <f t="shared" si="29"/>
        <v>0</v>
      </c>
      <c r="I226" s="17">
        <f t="shared" si="27"/>
        <v>0</v>
      </c>
      <c r="J226" s="18"/>
    </row>
    <row r="227" spans="1:10" ht="21" customHeight="1">
      <c r="A227" s="19" t="s">
        <v>10</v>
      </c>
      <c r="B227" s="20" t="s">
        <v>10</v>
      </c>
      <c r="C227" s="17">
        <v>0</v>
      </c>
      <c r="D227" s="16" t="s">
        <v>10</v>
      </c>
      <c r="E227" s="17">
        <v>0</v>
      </c>
      <c r="F227" s="17">
        <f t="shared" si="28"/>
        <v>0</v>
      </c>
      <c r="G227" s="17">
        <v>0</v>
      </c>
      <c r="H227" s="17">
        <f t="shared" si="29"/>
        <v>0</v>
      </c>
      <c r="I227" s="17">
        <f t="shared" si="27"/>
        <v>0</v>
      </c>
      <c r="J227" s="18"/>
    </row>
    <row r="228" spans="1:10" ht="21" customHeight="1">
      <c r="A228" s="19" t="s">
        <v>10</v>
      </c>
      <c r="B228" s="20" t="s">
        <v>10</v>
      </c>
      <c r="C228" s="17">
        <v>0</v>
      </c>
      <c r="D228" s="16" t="s">
        <v>10</v>
      </c>
      <c r="E228" s="17">
        <v>0</v>
      </c>
      <c r="F228" s="17">
        <f t="shared" si="28"/>
        <v>0</v>
      </c>
      <c r="G228" s="17">
        <v>0</v>
      </c>
      <c r="H228" s="17">
        <f t="shared" si="29"/>
        <v>0</v>
      </c>
      <c r="I228" s="17">
        <f t="shared" si="27"/>
        <v>0</v>
      </c>
      <c r="J228" s="18"/>
    </row>
    <row r="229" spans="1:10" ht="21" customHeight="1">
      <c r="A229" s="19" t="s">
        <v>10</v>
      </c>
      <c r="B229" s="20" t="s">
        <v>10</v>
      </c>
      <c r="C229" s="17">
        <v>0</v>
      </c>
      <c r="D229" s="16" t="s">
        <v>10</v>
      </c>
      <c r="E229" s="17">
        <v>0</v>
      </c>
      <c r="F229" s="17">
        <f t="shared" si="28"/>
        <v>0</v>
      </c>
      <c r="G229" s="17">
        <v>0</v>
      </c>
      <c r="H229" s="17">
        <f t="shared" si="29"/>
        <v>0</v>
      </c>
      <c r="I229" s="17">
        <f t="shared" si="27"/>
        <v>0</v>
      </c>
      <c r="J229" s="18"/>
    </row>
    <row r="230" spans="1:10" ht="21" customHeight="1">
      <c r="A230" s="19" t="s">
        <v>10</v>
      </c>
      <c r="B230" s="20" t="s">
        <v>10</v>
      </c>
      <c r="C230" s="17">
        <v>0</v>
      </c>
      <c r="D230" s="16" t="s">
        <v>10</v>
      </c>
      <c r="E230" s="17">
        <v>0</v>
      </c>
      <c r="F230" s="17">
        <f t="shared" si="28"/>
        <v>0</v>
      </c>
      <c r="G230" s="17">
        <v>0</v>
      </c>
      <c r="H230" s="17">
        <f t="shared" si="29"/>
        <v>0</v>
      </c>
      <c r="I230" s="17">
        <f t="shared" si="27"/>
        <v>0</v>
      </c>
      <c r="J230" s="18"/>
    </row>
    <row r="231" spans="1:10" ht="21" customHeight="1">
      <c r="A231" s="19" t="s">
        <v>10</v>
      </c>
      <c r="B231" s="20" t="s">
        <v>10</v>
      </c>
      <c r="C231" s="17">
        <v>0</v>
      </c>
      <c r="D231" s="16" t="s">
        <v>10</v>
      </c>
      <c r="E231" s="17">
        <v>0</v>
      </c>
      <c r="F231" s="17">
        <f t="shared" si="28"/>
        <v>0</v>
      </c>
      <c r="G231" s="17">
        <v>0</v>
      </c>
      <c r="H231" s="17">
        <f t="shared" si="29"/>
        <v>0</v>
      </c>
      <c r="I231" s="17">
        <f t="shared" si="27"/>
        <v>0</v>
      </c>
      <c r="J231" s="18"/>
    </row>
    <row r="232" spans="1:10" ht="21" customHeight="1">
      <c r="A232" s="19" t="s">
        <v>10</v>
      </c>
      <c r="B232" s="20" t="s">
        <v>10</v>
      </c>
      <c r="C232" s="17">
        <v>0</v>
      </c>
      <c r="D232" s="16" t="s">
        <v>10</v>
      </c>
      <c r="E232" s="17">
        <v>0</v>
      </c>
      <c r="F232" s="17">
        <f t="shared" si="28"/>
        <v>0</v>
      </c>
      <c r="G232" s="17">
        <v>0</v>
      </c>
      <c r="H232" s="17">
        <f t="shared" si="29"/>
        <v>0</v>
      </c>
      <c r="I232" s="17">
        <f t="shared" si="27"/>
        <v>0</v>
      </c>
      <c r="J232" s="18"/>
    </row>
    <row r="233" spans="1:10" ht="21" customHeight="1">
      <c r="A233" s="19" t="s">
        <v>10</v>
      </c>
      <c r="B233" s="20" t="s">
        <v>10</v>
      </c>
      <c r="C233" s="17">
        <v>0</v>
      </c>
      <c r="D233" s="16" t="s">
        <v>10</v>
      </c>
      <c r="E233" s="17">
        <v>0</v>
      </c>
      <c r="F233" s="17">
        <f t="shared" si="28"/>
        <v>0</v>
      </c>
      <c r="G233" s="17">
        <v>0</v>
      </c>
      <c r="H233" s="17">
        <f t="shared" si="29"/>
        <v>0</v>
      </c>
      <c r="I233" s="17">
        <f t="shared" si="27"/>
        <v>0</v>
      </c>
      <c r="J233" s="18"/>
    </row>
    <row r="234" spans="1:10" ht="21" customHeight="1">
      <c r="A234" s="19"/>
      <c r="B234" s="20"/>
      <c r="C234" s="17"/>
      <c r="D234" s="16"/>
      <c r="E234" s="17"/>
      <c r="F234" s="17"/>
      <c r="G234" s="17"/>
      <c r="H234" s="17"/>
      <c r="I234" s="17"/>
      <c r="J234" s="18"/>
    </row>
    <row r="235" spans="1:10" ht="21" customHeight="1">
      <c r="A235" s="12"/>
      <c r="B235" s="34" t="s">
        <v>151</v>
      </c>
      <c r="C235" s="21" t="s">
        <v>10</v>
      </c>
      <c r="D235" s="22"/>
      <c r="E235" s="21"/>
      <c r="F235" s="21"/>
      <c r="G235" s="21"/>
      <c r="H235" s="21"/>
      <c r="I235" s="40">
        <f>SUM(I218:I234)</f>
        <v>941</v>
      </c>
      <c r="J235" s="6"/>
    </row>
    <row r="236" spans="1:10" ht="21" customHeight="1">
      <c r="A236" s="19" t="s">
        <v>10</v>
      </c>
      <c r="B236" s="20" t="s">
        <v>130</v>
      </c>
      <c r="C236" s="15" t="s">
        <v>10</v>
      </c>
      <c r="D236" s="16"/>
      <c r="E236" s="17" t="s">
        <v>10</v>
      </c>
      <c r="F236" s="17" t="s">
        <v>10</v>
      </c>
      <c r="G236" s="17" t="s">
        <v>10</v>
      </c>
      <c r="H236" s="17" t="s">
        <v>10</v>
      </c>
      <c r="I236" s="17"/>
      <c r="J236" s="18"/>
    </row>
    <row r="237" spans="1:10" ht="21" customHeight="1">
      <c r="A237" s="19" t="s">
        <v>10</v>
      </c>
      <c r="B237" s="20" t="s">
        <v>152</v>
      </c>
      <c r="C237" s="17">
        <v>33</v>
      </c>
      <c r="D237" s="16" t="s">
        <v>62</v>
      </c>
      <c r="E237" s="17">
        <v>16</v>
      </c>
      <c r="F237" s="17">
        <f>ROUND(C237*E237,0)</f>
        <v>528</v>
      </c>
      <c r="G237" s="17">
        <v>15</v>
      </c>
      <c r="H237" s="17">
        <f>ROUND(C237*G237,0)</f>
        <v>495</v>
      </c>
      <c r="I237" s="17">
        <f>F237+H237</f>
        <v>1023</v>
      </c>
      <c r="J237" s="18"/>
    </row>
    <row r="238" spans="1:10" ht="21" customHeight="1">
      <c r="A238" s="19" t="s">
        <v>10</v>
      </c>
      <c r="B238" s="20" t="s">
        <v>153</v>
      </c>
      <c r="C238" s="17">
        <v>10</v>
      </c>
      <c r="D238" s="16" t="s">
        <v>62</v>
      </c>
      <c r="E238" s="17">
        <v>10</v>
      </c>
      <c r="F238" s="17">
        <f aca="true" t="shared" si="30" ref="F238:F253">ROUND(C238*E238,0)</f>
        <v>100</v>
      </c>
      <c r="G238" s="17">
        <v>15</v>
      </c>
      <c r="H238" s="17">
        <f aca="true" t="shared" si="31" ref="H238:H253">ROUND(C238*G238,0)</f>
        <v>150</v>
      </c>
      <c r="I238" s="17">
        <f aca="true" t="shared" si="32" ref="I238:I253">F238+H238</f>
        <v>250</v>
      </c>
      <c r="J238" s="18"/>
    </row>
    <row r="239" spans="1:10" ht="21" customHeight="1">
      <c r="A239" s="19" t="s">
        <v>10</v>
      </c>
      <c r="B239" s="20" t="s">
        <v>149</v>
      </c>
      <c r="C239" s="17">
        <v>0</v>
      </c>
      <c r="D239" s="16" t="s">
        <v>10</v>
      </c>
      <c r="E239" s="17">
        <v>0</v>
      </c>
      <c r="F239" s="17">
        <f t="shared" si="30"/>
        <v>0</v>
      </c>
      <c r="G239" s="17">
        <v>0</v>
      </c>
      <c r="H239" s="17">
        <f t="shared" si="31"/>
        <v>0</v>
      </c>
      <c r="I239" s="17">
        <f t="shared" si="32"/>
        <v>0</v>
      </c>
      <c r="J239" s="18"/>
    </row>
    <row r="240" spans="1:10" ht="21" customHeight="1">
      <c r="A240" s="19" t="s">
        <v>10</v>
      </c>
      <c r="B240" s="20" t="s">
        <v>154</v>
      </c>
      <c r="C240" s="17">
        <v>3</v>
      </c>
      <c r="D240" s="16" t="s">
        <v>140</v>
      </c>
      <c r="E240" s="17">
        <v>7</v>
      </c>
      <c r="F240" s="17">
        <f t="shared" si="30"/>
        <v>21</v>
      </c>
      <c r="G240" s="17">
        <v>15</v>
      </c>
      <c r="H240" s="17">
        <f t="shared" si="31"/>
        <v>45</v>
      </c>
      <c r="I240" s="17">
        <f t="shared" si="32"/>
        <v>66</v>
      </c>
      <c r="J240" s="18"/>
    </row>
    <row r="241" spans="1:10" ht="21" customHeight="1">
      <c r="A241" s="19" t="s">
        <v>10</v>
      </c>
      <c r="B241" s="20" t="s">
        <v>155</v>
      </c>
      <c r="C241" s="17">
        <v>6</v>
      </c>
      <c r="D241" s="16" t="s">
        <v>140</v>
      </c>
      <c r="E241" s="17">
        <v>5</v>
      </c>
      <c r="F241" s="17">
        <f>ROUND(C241*E241,0)</f>
        <v>30</v>
      </c>
      <c r="G241" s="17">
        <v>15</v>
      </c>
      <c r="H241" s="17">
        <f>ROUND(C241*G241,0)</f>
        <v>90</v>
      </c>
      <c r="I241" s="17">
        <f>F241+H241</f>
        <v>120</v>
      </c>
      <c r="J241" s="18"/>
    </row>
    <row r="242" spans="1:10" ht="21" customHeight="1">
      <c r="A242" s="19" t="s">
        <v>10</v>
      </c>
      <c r="B242" s="20" t="s">
        <v>137</v>
      </c>
      <c r="C242" s="17">
        <v>0</v>
      </c>
      <c r="D242" s="16" t="s">
        <v>10</v>
      </c>
      <c r="E242" s="17">
        <v>0</v>
      </c>
      <c r="F242" s="17">
        <f>ROUND(C242*E242,0)</f>
        <v>0</v>
      </c>
      <c r="G242" s="17">
        <v>0</v>
      </c>
      <c r="H242" s="17">
        <f>ROUND(C242*G242,0)</f>
        <v>0</v>
      </c>
      <c r="I242" s="17">
        <f>F242+H242</f>
        <v>0</v>
      </c>
      <c r="J242" s="18"/>
    </row>
    <row r="243" spans="1:10" ht="21" customHeight="1">
      <c r="A243" s="19" t="s">
        <v>10</v>
      </c>
      <c r="B243" s="20" t="s">
        <v>154</v>
      </c>
      <c r="C243" s="17">
        <v>5</v>
      </c>
      <c r="D243" s="16" t="s">
        <v>140</v>
      </c>
      <c r="E243" s="17">
        <v>6</v>
      </c>
      <c r="F243" s="17">
        <f>ROUND(C243*E243,0)</f>
        <v>30</v>
      </c>
      <c r="G243" s="17">
        <v>15</v>
      </c>
      <c r="H243" s="17">
        <f>ROUND(C243*G243,0)</f>
        <v>75</v>
      </c>
      <c r="I243" s="17">
        <f>F243+H243</f>
        <v>105</v>
      </c>
      <c r="J243" s="18"/>
    </row>
    <row r="244" spans="1:10" ht="21" customHeight="1">
      <c r="A244" s="19" t="s">
        <v>10</v>
      </c>
      <c r="B244" s="20" t="s">
        <v>155</v>
      </c>
      <c r="C244" s="17">
        <v>9</v>
      </c>
      <c r="D244" s="16" t="s">
        <v>140</v>
      </c>
      <c r="E244" s="17">
        <v>4</v>
      </c>
      <c r="F244" s="17">
        <f>ROUND(C244*E244,0)</f>
        <v>36</v>
      </c>
      <c r="G244" s="17">
        <v>15</v>
      </c>
      <c r="H244" s="17">
        <f>ROUND(C244*G244,0)</f>
        <v>135</v>
      </c>
      <c r="I244" s="17">
        <f>F244+H244</f>
        <v>171</v>
      </c>
      <c r="J244" s="18"/>
    </row>
    <row r="245" spans="1:10" ht="21" customHeight="1">
      <c r="A245" s="19" t="s">
        <v>10</v>
      </c>
      <c r="B245" s="20" t="s">
        <v>156</v>
      </c>
      <c r="C245" s="17">
        <v>0</v>
      </c>
      <c r="D245" s="16" t="s">
        <v>10</v>
      </c>
      <c r="E245" s="17">
        <v>0</v>
      </c>
      <c r="F245" s="17">
        <f t="shared" si="30"/>
        <v>0</v>
      </c>
      <c r="G245" s="17">
        <v>0</v>
      </c>
      <c r="H245" s="17">
        <f t="shared" si="31"/>
        <v>0</v>
      </c>
      <c r="I245" s="17">
        <f t="shared" si="32"/>
        <v>0</v>
      </c>
      <c r="J245" s="18"/>
    </row>
    <row r="246" spans="1:10" ht="21" customHeight="1">
      <c r="A246" s="19" t="s">
        <v>10</v>
      </c>
      <c r="B246" s="20" t="s">
        <v>155</v>
      </c>
      <c r="C246" s="17">
        <v>0</v>
      </c>
      <c r="D246" s="16" t="s">
        <v>140</v>
      </c>
      <c r="E246" s="17">
        <v>5000</v>
      </c>
      <c r="F246" s="17">
        <f t="shared" si="30"/>
        <v>0</v>
      </c>
      <c r="G246" s="17">
        <v>0</v>
      </c>
      <c r="H246" s="17">
        <f t="shared" si="31"/>
        <v>0</v>
      </c>
      <c r="I246" s="17">
        <f t="shared" si="32"/>
        <v>0</v>
      </c>
      <c r="J246" s="18"/>
    </row>
    <row r="247" spans="1:10" ht="21" customHeight="1">
      <c r="A247" s="19" t="s">
        <v>10</v>
      </c>
      <c r="B247" s="20" t="s">
        <v>157</v>
      </c>
      <c r="C247" s="17">
        <v>0</v>
      </c>
      <c r="D247" s="16" t="s">
        <v>10</v>
      </c>
      <c r="E247" s="17">
        <v>0</v>
      </c>
      <c r="F247" s="17">
        <f t="shared" si="30"/>
        <v>0</v>
      </c>
      <c r="G247" s="17">
        <v>0</v>
      </c>
      <c r="H247" s="17">
        <f t="shared" si="31"/>
        <v>0</v>
      </c>
      <c r="I247" s="17">
        <f t="shared" si="32"/>
        <v>0</v>
      </c>
      <c r="J247" s="18"/>
    </row>
    <row r="248" spans="1:10" ht="21" customHeight="1">
      <c r="A248" s="19" t="s">
        <v>10</v>
      </c>
      <c r="B248" s="20" t="s">
        <v>155</v>
      </c>
      <c r="C248" s="17">
        <v>2</v>
      </c>
      <c r="D248" s="16" t="s">
        <v>140</v>
      </c>
      <c r="E248" s="17">
        <v>125</v>
      </c>
      <c r="F248" s="17">
        <f>ROUND(C248*E248,0)</f>
        <v>250</v>
      </c>
      <c r="G248" s="17">
        <v>40</v>
      </c>
      <c r="H248" s="17">
        <f t="shared" si="31"/>
        <v>80</v>
      </c>
      <c r="I248" s="17">
        <f t="shared" si="32"/>
        <v>330</v>
      </c>
      <c r="J248" s="18"/>
    </row>
    <row r="249" spans="1:10" ht="21" customHeight="1">
      <c r="A249" s="19" t="s">
        <v>10</v>
      </c>
      <c r="B249" s="20" t="s">
        <v>158</v>
      </c>
      <c r="C249" s="17">
        <v>0</v>
      </c>
      <c r="D249" s="16" t="s">
        <v>10</v>
      </c>
      <c r="E249" s="17">
        <v>0</v>
      </c>
      <c r="F249" s="17">
        <f t="shared" si="30"/>
        <v>0</v>
      </c>
      <c r="G249" s="17">
        <v>0</v>
      </c>
      <c r="H249" s="17">
        <f t="shared" si="31"/>
        <v>0</v>
      </c>
      <c r="I249" s="17">
        <f t="shared" si="32"/>
        <v>0</v>
      </c>
      <c r="J249" s="18"/>
    </row>
    <row r="250" spans="1:10" ht="21" customHeight="1">
      <c r="A250" s="19" t="s">
        <v>10</v>
      </c>
      <c r="B250" s="20" t="s">
        <v>154</v>
      </c>
      <c r="C250" s="17">
        <v>1</v>
      </c>
      <c r="D250" s="16" t="s">
        <v>140</v>
      </c>
      <c r="E250" s="17">
        <v>180</v>
      </c>
      <c r="F250" s="17">
        <f t="shared" si="30"/>
        <v>180</v>
      </c>
      <c r="G250" s="17">
        <v>25</v>
      </c>
      <c r="H250" s="17">
        <f t="shared" si="31"/>
        <v>25</v>
      </c>
      <c r="I250" s="17">
        <f t="shared" si="32"/>
        <v>205</v>
      </c>
      <c r="J250" s="18"/>
    </row>
    <row r="251" spans="1:10" ht="21" customHeight="1">
      <c r="A251" s="19" t="s">
        <v>10</v>
      </c>
      <c r="B251" s="20" t="s">
        <v>159</v>
      </c>
      <c r="C251" s="17">
        <v>0</v>
      </c>
      <c r="D251" s="16" t="s">
        <v>10</v>
      </c>
      <c r="E251" s="17">
        <v>0</v>
      </c>
      <c r="F251" s="17">
        <f t="shared" si="30"/>
        <v>0</v>
      </c>
      <c r="G251" s="17">
        <v>0</v>
      </c>
      <c r="H251" s="17">
        <f t="shared" si="31"/>
        <v>0</v>
      </c>
      <c r="I251" s="17">
        <f t="shared" si="32"/>
        <v>0</v>
      </c>
      <c r="J251" s="18"/>
    </row>
    <row r="252" spans="1:10" ht="21" customHeight="1">
      <c r="A252" s="19" t="s">
        <v>10</v>
      </c>
      <c r="B252" s="20" t="s">
        <v>155</v>
      </c>
      <c r="C252" s="17">
        <v>2</v>
      </c>
      <c r="D252" s="16" t="s">
        <v>140</v>
      </c>
      <c r="E252" s="17">
        <v>80</v>
      </c>
      <c r="F252" s="17">
        <f t="shared" si="30"/>
        <v>160</v>
      </c>
      <c r="G252" s="17">
        <v>15</v>
      </c>
      <c r="H252" s="17">
        <f>ROUND(C252*G252,0)</f>
        <v>30</v>
      </c>
      <c r="I252" s="17">
        <f>F252+H252</f>
        <v>190</v>
      </c>
      <c r="J252" s="18"/>
    </row>
    <row r="253" spans="1:10" ht="21" customHeight="1">
      <c r="A253" s="19" t="s">
        <v>10</v>
      </c>
      <c r="B253" s="20" t="s">
        <v>139</v>
      </c>
      <c r="C253" s="17">
        <v>1</v>
      </c>
      <c r="D253" s="16" t="s">
        <v>141</v>
      </c>
      <c r="E253" s="17">
        <v>0</v>
      </c>
      <c r="F253" s="17">
        <f t="shared" si="30"/>
        <v>0</v>
      </c>
      <c r="G253" s="17">
        <v>1200</v>
      </c>
      <c r="H253" s="17">
        <f t="shared" si="31"/>
        <v>1200</v>
      </c>
      <c r="I253" s="17">
        <f t="shared" si="32"/>
        <v>1200</v>
      </c>
      <c r="J253" s="18"/>
    </row>
    <row r="254" spans="1:10" ht="21" customHeight="1">
      <c r="A254" s="12"/>
      <c r="B254" s="41" t="s">
        <v>160</v>
      </c>
      <c r="C254" s="21" t="s">
        <v>10</v>
      </c>
      <c r="D254" s="22"/>
      <c r="E254" s="21"/>
      <c r="F254" s="21"/>
      <c r="G254" s="21"/>
      <c r="H254" s="21"/>
      <c r="I254" s="40">
        <f>SUM(I236:I253)</f>
        <v>3660</v>
      </c>
      <c r="J254" s="6"/>
    </row>
    <row r="255" spans="1:10" ht="21" customHeight="1">
      <c r="A255" s="19" t="s">
        <v>10</v>
      </c>
      <c r="B255" s="20" t="s">
        <v>131</v>
      </c>
      <c r="C255" s="15" t="s">
        <v>10</v>
      </c>
      <c r="D255" s="16"/>
      <c r="E255" s="17" t="s">
        <v>10</v>
      </c>
      <c r="F255" s="17" t="s">
        <v>10</v>
      </c>
      <c r="G255" s="17" t="s">
        <v>10</v>
      </c>
      <c r="H255" s="17" t="s">
        <v>10</v>
      </c>
      <c r="I255" s="17"/>
      <c r="J255" s="18"/>
    </row>
    <row r="256" spans="1:10" ht="21" customHeight="1">
      <c r="A256" s="19" t="s">
        <v>10</v>
      </c>
      <c r="B256" s="20" t="s">
        <v>161</v>
      </c>
      <c r="C256" s="17">
        <v>0</v>
      </c>
      <c r="D256" s="16" t="s">
        <v>62</v>
      </c>
      <c r="E256" s="17">
        <v>50</v>
      </c>
      <c r="F256" s="17">
        <f aca="true" t="shared" si="33" ref="F256:F272">ROUND(C256*E256,0)</f>
        <v>0</v>
      </c>
      <c r="G256" s="17">
        <v>20</v>
      </c>
      <c r="H256" s="17">
        <f aca="true" t="shared" si="34" ref="H256:H272">ROUND(C256*G256,0)</f>
        <v>0</v>
      </c>
      <c r="I256" s="17">
        <f aca="true" t="shared" si="35" ref="I256:I272">F256+H256</f>
        <v>0</v>
      </c>
      <c r="J256" s="18"/>
    </row>
    <row r="257" spans="1:10" ht="21" customHeight="1">
      <c r="A257" s="19" t="s">
        <v>10</v>
      </c>
      <c r="B257" s="20" t="s">
        <v>162</v>
      </c>
      <c r="C257" s="17">
        <v>0</v>
      </c>
      <c r="D257" s="16" t="s">
        <v>165</v>
      </c>
      <c r="E257" s="17">
        <v>250</v>
      </c>
      <c r="F257" s="17">
        <f t="shared" si="33"/>
        <v>0</v>
      </c>
      <c r="G257" s="17">
        <v>100</v>
      </c>
      <c r="H257" s="17">
        <f t="shared" si="34"/>
        <v>0</v>
      </c>
      <c r="I257" s="17">
        <f t="shared" si="35"/>
        <v>0</v>
      </c>
      <c r="J257" s="18"/>
    </row>
    <row r="258" spans="1:10" ht="21" customHeight="1">
      <c r="A258" s="19" t="s">
        <v>10</v>
      </c>
      <c r="B258" s="20" t="s">
        <v>163</v>
      </c>
      <c r="C258" s="17">
        <v>0</v>
      </c>
      <c r="D258" s="16" t="s">
        <v>165</v>
      </c>
      <c r="E258" s="17">
        <v>6000</v>
      </c>
      <c r="F258" s="17">
        <f t="shared" si="33"/>
        <v>0</v>
      </c>
      <c r="G258" s="17">
        <v>0</v>
      </c>
      <c r="H258" s="17">
        <f t="shared" si="34"/>
        <v>0</v>
      </c>
      <c r="I258" s="17">
        <f t="shared" si="35"/>
        <v>0</v>
      </c>
      <c r="J258" s="18"/>
    </row>
    <row r="259" spans="1:10" ht="21" customHeight="1">
      <c r="A259" s="19" t="s">
        <v>10</v>
      </c>
      <c r="B259" s="20" t="s">
        <v>164</v>
      </c>
      <c r="C259" s="17">
        <v>1</v>
      </c>
      <c r="D259" s="16" t="s">
        <v>165</v>
      </c>
      <c r="E259" s="17">
        <v>4800</v>
      </c>
      <c r="F259" s="17">
        <f t="shared" si="33"/>
        <v>4800</v>
      </c>
      <c r="G259" s="17">
        <v>0</v>
      </c>
      <c r="H259" s="17">
        <f t="shared" si="34"/>
        <v>0</v>
      </c>
      <c r="I259" s="17">
        <f t="shared" si="35"/>
        <v>4800</v>
      </c>
      <c r="J259" s="18"/>
    </row>
    <row r="260" spans="1:10" ht="21" customHeight="1">
      <c r="A260" s="19" t="s">
        <v>10</v>
      </c>
      <c r="B260" s="20" t="s">
        <v>10</v>
      </c>
      <c r="C260" s="17">
        <v>0</v>
      </c>
      <c r="D260" s="16" t="s">
        <v>10</v>
      </c>
      <c r="E260" s="17">
        <v>0</v>
      </c>
      <c r="F260" s="17">
        <f t="shared" si="33"/>
        <v>0</v>
      </c>
      <c r="G260" s="17">
        <v>0</v>
      </c>
      <c r="H260" s="17">
        <f t="shared" si="34"/>
        <v>0</v>
      </c>
      <c r="I260" s="17">
        <f t="shared" si="35"/>
        <v>0</v>
      </c>
      <c r="J260" s="18"/>
    </row>
    <row r="261" spans="1:10" ht="21" customHeight="1">
      <c r="A261" s="19" t="s">
        <v>10</v>
      </c>
      <c r="B261" s="20" t="s">
        <v>10</v>
      </c>
      <c r="C261" s="17">
        <v>0</v>
      </c>
      <c r="D261" s="16" t="s">
        <v>10</v>
      </c>
      <c r="E261" s="17">
        <v>0</v>
      </c>
      <c r="F261" s="17">
        <f t="shared" si="33"/>
        <v>0</v>
      </c>
      <c r="G261" s="17">
        <v>0</v>
      </c>
      <c r="H261" s="17">
        <f t="shared" si="34"/>
        <v>0</v>
      </c>
      <c r="I261" s="17">
        <f t="shared" si="35"/>
        <v>0</v>
      </c>
      <c r="J261" s="18"/>
    </row>
    <row r="262" spans="1:10" ht="21" customHeight="1">
      <c r="A262" s="19" t="s">
        <v>10</v>
      </c>
      <c r="B262" s="20" t="s">
        <v>10</v>
      </c>
      <c r="C262" s="17">
        <v>0</v>
      </c>
      <c r="D262" s="16" t="s">
        <v>10</v>
      </c>
      <c r="E262" s="17">
        <v>0</v>
      </c>
      <c r="F262" s="17">
        <f t="shared" si="33"/>
        <v>0</v>
      </c>
      <c r="G262" s="17">
        <v>0</v>
      </c>
      <c r="H262" s="17">
        <f t="shared" si="34"/>
        <v>0</v>
      </c>
      <c r="I262" s="17">
        <f t="shared" si="35"/>
        <v>0</v>
      </c>
      <c r="J262" s="18"/>
    </row>
    <row r="263" spans="1:10" ht="21" customHeight="1">
      <c r="A263" s="19" t="s">
        <v>10</v>
      </c>
      <c r="B263" s="20" t="s">
        <v>10</v>
      </c>
      <c r="C263" s="17">
        <v>0</v>
      </c>
      <c r="D263" s="16" t="s">
        <v>10</v>
      </c>
      <c r="E263" s="17">
        <v>0</v>
      </c>
      <c r="F263" s="17">
        <f t="shared" si="33"/>
        <v>0</v>
      </c>
      <c r="G263" s="17">
        <v>0</v>
      </c>
      <c r="H263" s="17">
        <f t="shared" si="34"/>
        <v>0</v>
      </c>
      <c r="I263" s="17">
        <f t="shared" si="35"/>
        <v>0</v>
      </c>
      <c r="J263" s="18"/>
    </row>
    <row r="264" spans="1:10" ht="21" customHeight="1">
      <c r="A264" s="19" t="s">
        <v>10</v>
      </c>
      <c r="B264" s="20" t="s">
        <v>10</v>
      </c>
      <c r="C264" s="17">
        <v>0</v>
      </c>
      <c r="D264" s="16" t="s">
        <v>10</v>
      </c>
      <c r="E264" s="17">
        <v>0</v>
      </c>
      <c r="F264" s="17">
        <f t="shared" si="33"/>
        <v>0</v>
      </c>
      <c r="G264" s="17">
        <v>0</v>
      </c>
      <c r="H264" s="17">
        <f t="shared" si="34"/>
        <v>0</v>
      </c>
      <c r="I264" s="17">
        <f t="shared" si="35"/>
        <v>0</v>
      </c>
      <c r="J264" s="18"/>
    </row>
    <row r="265" spans="1:10" ht="21" customHeight="1">
      <c r="A265" s="19" t="s">
        <v>10</v>
      </c>
      <c r="B265" s="20" t="s">
        <v>10</v>
      </c>
      <c r="C265" s="17">
        <v>0</v>
      </c>
      <c r="D265" s="16" t="s">
        <v>10</v>
      </c>
      <c r="E265" s="17">
        <v>0</v>
      </c>
      <c r="F265" s="17">
        <f t="shared" si="33"/>
        <v>0</v>
      </c>
      <c r="G265" s="17">
        <v>0</v>
      </c>
      <c r="H265" s="17">
        <f t="shared" si="34"/>
        <v>0</v>
      </c>
      <c r="I265" s="17">
        <f t="shared" si="35"/>
        <v>0</v>
      </c>
      <c r="J265" s="18"/>
    </row>
    <row r="266" spans="1:10" ht="21" customHeight="1">
      <c r="A266" s="19" t="s">
        <v>10</v>
      </c>
      <c r="B266" s="20" t="s">
        <v>10</v>
      </c>
      <c r="C266" s="17">
        <v>0</v>
      </c>
      <c r="D266" s="16" t="s">
        <v>10</v>
      </c>
      <c r="E266" s="17">
        <v>0</v>
      </c>
      <c r="F266" s="17">
        <f t="shared" si="33"/>
        <v>0</v>
      </c>
      <c r="G266" s="17">
        <v>0</v>
      </c>
      <c r="H266" s="17">
        <f t="shared" si="34"/>
        <v>0</v>
      </c>
      <c r="I266" s="17">
        <f t="shared" si="35"/>
        <v>0</v>
      </c>
      <c r="J266" s="18"/>
    </row>
    <row r="267" spans="1:10" ht="21" customHeight="1">
      <c r="A267" s="19" t="s">
        <v>10</v>
      </c>
      <c r="B267" s="20" t="s">
        <v>10</v>
      </c>
      <c r="C267" s="17">
        <v>0</v>
      </c>
      <c r="D267" s="16" t="s">
        <v>10</v>
      </c>
      <c r="E267" s="17">
        <v>0</v>
      </c>
      <c r="F267" s="17">
        <f t="shared" si="33"/>
        <v>0</v>
      </c>
      <c r="G267" s="17">
        <v>0</v>
      </c>
      <c r="H267" s="17">
        <f t="shared" si="34"/>
        <v>0</v>
      </c>
      <c r="I267" s="17">
        <f t="shared" si="35"/>
        <v>0</v>
      </c>
      <c r="J267" s="18"/>
    </row>
    <row r="268" spans="1:10" ht="21" customHeight="1">
      <c r="A268" s="19" t="s">
        <v>10</v>
      </c>
      <c r="B268" s="20" t="s">
        <v>10</v>
      </c>
      <c r="C268" s="17">
        <v>0</v>
      </c>
      <c r="D268" s="16" t="s">
        <v>10</v>
      </c>
      <c r="E268" s="17">
        <v>0</v>
      </c>
      <c r="F268" s="17">
        <f t="shared" si="33"/>
        <v>0</v>
      </c>
      <c r="G268" s="17">
        <v>0</v>
      </c>
      <c r="H268" s="17">
        <f t="shared" si="34"/>
        <v>0</v>
      </c>
      <c r="I268" s="17">
        <f t="shared" si="35"/>
        <v>0</v>
      </c>
      <c r="J268" s="18"/>
    </row>
    <row r="269" spans="1:10" ht="21" customHeight="1">
      <c r="A269" s="19" t="s">
        <v>10</v>
      </c>
      <c r="B269" s="20" t="s">
        <v>10</v>
      </c>
      <c r="C269" s="17">
        <v>0</v>
      </c>
      <c r="D269" s="16" t="s">
        <v>10</v>
      </c>
      <c r="E269" s="17">
        <v>0</v>
      </c>
      <c r="F269" s="17">
        <f t="shared" si="33"/>
        <v>0</v>
      </c>
      <c r="G269" s="17">
        <v>0</v>
      </c>
      <c r="H269" s="17">
        <f t="shared" si="34"/>
        <v>0</v>
      </c>
      <c r="I269" s="17">
        <f t="shared" si="35"/>
        <v>0</v>
      </c>
      <c r="J269" s="18"/>
    </row>
    <row r="270" spans="1:10" ht="21" customHeight="1">
      <c r="A270" s="19" t="s">
        <v>10</v>
      </c>
      <c r="B270" s="20" t="s">
        <v>10</v>
      </c>
      <c r="C270" s="17">
        <v>0</v>
      </c>
      <c r="D270" s="16" t="s">
        <v>10</v>
      </c>
      <c r="E270" s="17">
        <v>0</v>
      </c>
      <c r="F270" s="17">
        <f t="shared" si="33"/>
        <v>0</v>
      </c>
      <c r="G270" s="17">
        <v>0</v>
      </c>
      <c r="H270" s="17">
        <f t="shared" si="34"/>
        <v>0</v>
      </c>
      <c r="I270" s="17">
        <f t="shared" si="35"/>
        <v>0</v>
      </c>
      <c r="J270" s="18"/>
    </row>
    <row r="271" spans="1:10" ht="21" customHeight="1">
      <c r="A271" s="19"/>
      <c r="B271" s="20"/>
      <c r="C271" s="17"/>
      <c r="D271" s="16"/>
      <c r="E271" s="17"/>
      <c r="F271" s="17"/>
      <c r="G271" s="17"/>
      <c r="H271" s="17"/>
      <c r="I271" s="17"/>
      <c r="J271" s="18"/>
    </row>
    <row r="272" spans="1:10" ht="21" customHeight="1">
      <c r="A272" s="19" t="s">
        <v>10</v>
      </c>
      <c r="B272" s="20" t="s">
        <v>10</v>
      </c>
      <c r="C272" s="17">
        <v>0</v>
      </c>
      <c r="D272" s="16" t="s">
        <v>10</v>
      </c>
      <c r="E272" s="17">
        <v>0</v>
      </c>
      <c r="F272" s="17">
        <f t="shared" si="33"/>
        <v>0</v>
      </c>
      <c r="G272" s="17">
        <v>0</v>
      </c>
      <c r="H272" s="17">
        <f t="shared" si="34"/>
        <v>0</v>
      </c>
      <c r="I272" s="17">
        <f t="shared" si="35"/>
        <v>0</v>
      </c>
      <c r="J272" s="18"/>
    </row>
    <row r="273" spans="1:10" ht="21" customHeight="1">
      <c r="A273" s="12"/>
      <c r="B273" s="34" t="s">
        <v>166</v>
      </c>
      <c r="C273" s="21" t="s">
        <v>10</v>
      </c>
      <c r="D273" s="22"/>
      <c r="E273" s="21"/>
      <c r="F273" s="21"/>
      <c r="G273" s="21"/>
      <c r="H273" s="21"/>
      <c r="I273" s="40">
        <f>SUM(I255:I272)</f>
        <v>4800</v>
      </c>
      <c r="J273" s="6"/>
    </row>
    <row r="274" spans="1:10" ht="21" customHeight="1">
      <c r="A274" s="14">
        <v>4</v>
      </c>
      <c r="B274" s="38" t="s">
        <v>242</v>
      </c>
      <c r="C274" s="15"/>
      <c r="D274" s="16"/>
      <c r="E274" s="17"/>
      <c r="F274" s="17"/>
      <c r="G274" s="17"/>
      <c r="H274" s="17"/>
      <c r="I274" s="17"/>
      <c r="J274" s="18"/>
    </row>
    <row r="275" spans="1:10" ht="21" customHeight="1">
      <c r="A275" s="19" t="s">
        <v>10</v>
      </c>
      <c r="B275" s="20" t="s">
        <v>30</v>
      </c>
      <c r="C275" s="17" t="s">
        <v>10</v>
      </c>
      <c r="D275" s="16" t="s">
        <v>20</v>
      </c>
      <c r="E275" s="17" t="s">
        <v>10</v>
      </c>
      <c r="F275" s="17" t="s">
        <v>10</v>
      </c>
      <c r="G275" s="17" t="s">
        <v>10</v>
      </c>
      <c r="H275" s="17" t="s">
        <v>10</v>
      </c>
      <c r="I275" s="17">
        <f>I299</f>
        <v>4100</v>
      </c>
      <c r="J275" s="18"/>
    </row>
    <row r="276" spans="1:10" ht="21" customHeight="1">
      <c r="A276" s="19" t="s">
        <v>10</v>
      </c>
      <c r="B276" s="20" t="s">
        <v>31</v>
      </c>
      <c r="C276" s="17" t="s">
        <v>10</v>
      </c>
      <c r="D276" s="16" t="s">
        <v>20</v>
      </c>
      <c r="E276" s="17" t="s">
        <v>10</v>
      </c>
      <c r="F276" s="17" t="s">
        <v>10</v>
      </c>
      <c r="G276" s="17" t="s">
        <v>10</v>
      </c>
      <c r="H276" s="17" t="s">
        <v>10</v>
      </c>
      <c r="I276" s="17">
        <f>I311</f>
        <v>4135</v>
      </c>
      <c r="J276" s="18"/>
    </row>
    <row r="277" spans="1:10" ht="21" customHeight="1">
      <c r="A277" s="19" t="s">
        <v>10</v>
      </c>
      <c r="B277" s="20" t="s">
        <v>32</v>
      </c>
      <c r="C277" s="17" t="s">
        <v>10</v>
      </c>
      <c r="D277" s="16" t="s">
        <v>20</v>
      </c>
      <c r="E277" s="17" t="s">
        <v>10</v>
      </c>
      <c r="F277" s="17" t="s">
        <v>10</v>
      </c>
      <c r="G277" s="17" t="s">
        <v>10</v>
      </c>
      <c r="H277" s="17" t="s">
        <v>10</v>
      </c>
      <c r="I277" s="17">
        <f>I320</f>
        <v>8535</v>
      </c>
      <c r="J277" s="18"/>
    </row>
    <row r="278" spans="1:10" ht="21" customHeight="1">
      <c r="A278" s="19" t="s">
        <v>10</v>
      </c>
      <c r="B278" s="20" t="s">
        <v>10</v>
      </c>
      <c r="C278" s="17" t="s">
        <v>10</v>
      </c>
      <c r="D278" s="16" t="s">
        <v>10</v>
      </c>
      <c r="E278" s="17" t="s">
        <v>10</v>
      </c>
      <c r="F278" s="17" t="s">
        <v>10</v>
      </c>
      <c r="G278" s="17" t="s">
        <v>10</v>
      </c>
      <c r="H278" s="17" t="s">
        <v>10</v>
      </c>
      <c r="I278" s="17" t="s">
        <v>10</v>
      </c>
      <c r="J278" s="18"/>
    </row>
    <row r="279" spans="1:10" ht="21" customHeight="1">
      <c r="A279" s="19" t="s">
        <v>10</v>
      </c>
      <c r="B279" s="20" t="s">
        <v>10</v>
      </c>
      <c r="C279" s="17" t="s">
        <v>10</v>
      </c>
      <c r="D279" s="16" t="s">
        <v>10</v>
      </c>
      <c r="E279" s="17" t="s">
        <v>10</v>
      </c>
      <c r="F279" s="17" t="s">
        <v>10</v>
      </c>
      <c r="G279" s="17" t="s">
        <v>10</v>
      </c>
      <c r="H279" s="17" t="s">
        <v>10</v>
      </c>
      <c r="I279" s="17" t="s">
        <v>10</v>
      </c>
      <c r="J279" s="18"/>
    </row>
    <row r="280" spans="1:10" ht="21" customHeight="1">
      <c r="A280" s="19" t="s">
        <v>10</v>
      </c>
      <c r="B280" s="20" t="s">
        <v>10</v>
      </c>
      <c r="C280" s="17" t="s">
        <v>10</v>
      </c>
      <c r="D280" s="16" t="s">
        <v>10</v>
      </c>
      <c r="E280" s="17" t="s">
        <v>10</v>
      </c>
      <c r="F280" s="17" t="s">
        <v>10</v>
      </c>
      <c r="G280" s="17" t="s">
        <v>10</v>
      </c>
      <c r="H280" s="17" t="s">
        <v>10</v>
      </c>
      <c r="I280" s="17" t="s">
        <v>10</v>
      </c>
      <c r="J280" s="18"/>
    </row>
    <row r="281" spans="1:10" ht="21" customHeight="1">
      <c r="A281" s="19" t="s">
        <v>10</v>
      </c>
      <c r="B281" s="20" t="s">
        <v>10</v>
      </c>
      <c r="C281" s="17" t="s">
        <v>10</v>
      </c>
      <c r="D281" s="16" t="s">
        <v>10</v>
      </c>
      <c r="E281" s="17" t="s">
        <v>10</v>
      </c>
      <c r="F281" s="17" t="s">
        <v>10</v>
      </c>
      <c r="G281" s="17" t="s">
        <v>10</v>
      </c>
      <c r="H281" s="17" t="s">
        <v>10</v>
      </c>
      <c r="I281" s="17" t="s">
        <v>10</v>
      </c>
      <c r="J281" s="18"/>
    </row>
    <row r="282" spans="1:10" ht="21" customHeight="1">
      <c r="A282" s="19" t="s">
        <v>10</v>
      </c>
      <c r="B282" s="20" t="s">
        <v>10</v>
      </c>
      <c r="C282" s="17" t="s">
        <v>10</v>
      </c>
      <c r="D282" s="16" t="s">
        <v>10</v>
      </c>
      <c r="E282" s="17" t="s">
        <v>10</v>
      </c>
      <c r="F282" s="17" t="s">
        <v>10</v>
      </c>
      <c r="G282" s="17" t="s">
        <v>10</v>
      </c>
      <c r="H282" s="17" t="s">
        <v>10</v>
      </c>
      <c r="I282" s="17" t="s">
        <v>10</v>
      </c>
      <c r="J282" s="18"/>
    </row>
    <row r="283" spans="1:10" ht="21" customHeight="1">
      <c r="A283" s="19" t="s">
        <v>10</v>
      </c>
      <c r="B283" s="20" t="s">
        <v>10</v>
      </c>
      <c r="C283" s="17" t="s">
        <v>10</v>
      </c>
      <c r="D283" s="16" t="s">
        <v>10</v>
      </c>
      <c r="E283" s="17" t="s">
        <v>10</v>
      </c>
      <c r="F283" s="17" t="s">
        <v>10</v>
      </c>
      <c r="G283" s="17" t="s">
        <v>10</v>
      </c>
      <c r="H283" s="17" t="s">
        <v>10</v>
      </c>
      <c r="I283" s="17" t="s">
        <v>10</v>
      </c>
      <c r="J283" s="18"/>
    </row>
    <row r="284" spans="1:10" ht="21" customHeight="1">
      <c r="A284" s="19" t="s">
        <v>10</v>
      </c>
      <c r="B284" s="20" t="s">
        <v>10</v>
      </c>
      <c r="C284" s="17" t="s">
        <v>10</v>
      </c>
      <c r="D284" s="16" t="s">
        <v>10</v>
      </c>
      <c r="E284" s="17" t="s">
        <v>10</v>
      </c>
      <c r="F284" s="17" t="s">
        <v>10</v>
      </c>
      <c r="G284" s="17" t="s">
        <v>10</v>
      </c>
      <c r="H284" s="17" t="s">
        <v>10</v>
      </c>
      <c r="I284" s="17" t="s">
        <v>10</v>
      </c>
      <c r="J284" s="18"/>
    </row>
    <row r="285" spans="1:10" ht="21" customHeight="1">
      <c r="A285" s="19" t="s">
        <v>10</v>
      </c>
      <c r="B285" s="20" t="s">
        <v>10</v>
      </c>
      <c r="C285" s="17" t="s">
        <v>10</v>
      </c>
      <c r="D285" s="16" t="s">
        <v>10</v>
      </c>
      <c r="E285" s="17" t="s">
        <v>10</v>
      </c>
      <c r="F285" s="17" t="s">
        <v>10</v>
      </c>
      <c r="G285" s="17" t="s">
        <v>10</v>
      </c>
      <c r="H285" s="17" t="s">
        <v>10</v>
      </c>
      <c r="I285" s="17" t="s">
        <v>10</v>
      </c>
      <c r="J285" s="18"/>
    </row>
    <row r="286" spans="1:10" ht="21" customHeight="1">
      <c r="A286" s="19" t="s">
        <v>10</v>
      </c>
      <c r="B286" s="20" t="s">
        <v>10</v>
      </c>
      <c r="C286" s="17" t="s">
        <v>10</v>
      </c>
      <c r="D286" s="16" t="s">
        <v>10</v>
      </c>
      <c r="E286" s="17" t="s">
        <v>10</v>
      </c>
      <c r="F286" s="17" t="s">
        <v>10</v>
      </c>
      <c r="G286" s="17" t="s">
        <v>10</v>
      </c>
      <c r="H286" s="17" t="s">
        <v>10</v>
      </c>
      <c r="I286" s="17" t="s">
        <v>10</v>
      </c>
      <c r="J286" s="18"/>
    </row>
    <row r="287" spans="1:10" ht="21" customHeight="1">
      <c r="A287" s="19" t="s">
        <v>10</v>
      </c>
      <c r="B287" s="20" t="s">
        <v>10</v>
      </c>
      <c r="C287" s="17" t="s">
        <v>10</v>
      </c>
      <c r="D287" s="16" t="s">
        <v>10</v>
      </c>
      <c r="E287" s="17" t="s">
        <v>10</v>
      </c>
      <c r="F287" s="17" t="s">
        <v>10</v>
      </c>
      <c r="G287" s="17" t="s">
        <v>10</v>
      </c>
      <c r="H287" s="17" t="s">
        <v>10</v>
      </c>
      <c r="I287" s="17" t="s">
        <v>10</v>
      </c>
      <c r="J287" s="18"/>
    </row>
    <row r="288" spans="1:10" ht="21" customHeight="1">
      <c r="A288" s="19" t="s">
        <v>10</v>
      </c>
      <c r="B288" s="20" t="s">
        <v>10</v>
      </c>
      <c r="C288" s="17" t="s">
        <v>10</v>
      </c>
      <c r="D288" s="16" t="s">
        <v>10</v>
      </c>
      <c r="E288" s="17" t="s">
        <v>10</v>
      </c>
      <c r="F288" s="17" t="s">
        <v>10</v>
      </c>
      <c r="G288" s="17" t="s">
        <v>10</v>
      </c>
      <c r="H288" s="17" t="s">
        <v>10</v>
      </c>
      <c r="I288" s="17" t="s">
        <v>10</v>
      </c>
      <c r="J288" s="18"/>
    </row>
    <row r="289" spans="1:10" ht="21" customHeight="1">
      <c r="A289" s="19" t="s">
        <v>10</v>
      </c>
      <c r="B289" s="20" t="s">
        <v>10</v>
      </c>
      <c r="C289" s="17" t="s">
        <v>10</v>
      </c>
      <c r="D289" s="16" t="s">
        <v>10</v>
      </c>
      <c r="E289" s="17" t="s">
        <v>10</v>
      </c>
      <c r="F289" s="17" t="s">
        <v>10</v>
      </c>
      <c r="G289" s="17" t="s">
        <v>10</v>
      </c>
      <c r="H289" s="17" t="s">
        <v>10</v>
      </c>
      <c r="I289" s="17" t="s">
        <v>10</v>
      </c>
      <c r="J289" s="18"/>
    </row>
    <row r="290" spans="1:10" ht="21" customHeight="1">
      <c r="A290" s="19" t="s">
        <v>10</v>
      </c>
      <c r="B290" s="20" t="s">
        <v>10</v>
      </c>
      <c r="C290" s="17" t="s">
        <v>10</v>
      </c>
      <c r="D290" s="16" t="s">
        <v>10</v>
      </c>
      <c r="E290" s="17" t="s">
        <v>10</v>
      </c>
      <c r="F290" s="17" t="s">
        <v>10</v>
      </c>
      <c r="G290" s="17" t="s">
        <v>10</v>
      </c>
      <c r="H290" s="17" t="s">
        <v>10</v>
      </c>
      <c r="I290" s="17" t="s">
        <v>10</v>
      </c>
      <c r="J290" s="18"/>
    </row>
    <row r="291" spans="1:10" ht="21" customHeight="1">
      <c r="A291" s="19" t="s">
        <v>10</v>
      </c>
      <c r="B291" s="20" t="s">
        <v>10</v>
      </c>
      <c r="C291" s="17" t="s">
        <v>10</v>
      </c>
      <c r="D291" s="16" t="s">
        <v>10</v>
      </c>
      <c r="E291" s="17" t="s">
        <v>10</v>
      </c>
      <c r="F291" s="17" t="s">
        <v>10</v>
      </c>
      <c r="G291" s="17" t="s">
        <v>10</v>
      </c>
      <c r="H291" s="17" t="s">
        <v>10</v>
      </c>
      <c r="I291" s="17" t="s">
        <v>10</v>
      </c>
      <c r="J291" s="18"/>
    </row>
    <row r="292" spans="1:10" ht="21" customHeight="1">
      <c r="A292" s="12"/>
      <c r="B292" s="32" t="s">
        <v>33</v>
      </c>
      <c r="C292" s="21" t="s">
        <v>10</v>
      </c>
      <c r="D292" s="22"/>
      <c r="E292" s="21"/>
      <c r="F292" s="21"/>
      <c r="G292" s="21"/>
      <c r="H292" s="21"/>
      <c r="I292" s="23">
        <f>SUM(I275:I291)</f>
        <v>16770</v>
      </c>
      <c r="J292" s="6"/>
    </row>
    <row r="293" spans="1:10" ht="21" customHeight="1">
      <c r="A293" s="19"/>
      <c r="B293" s="33" t="s">
        <v>30</v>
      </c>
      <c r="C293" s="15" t="s">
        <v>10</v>
      </c>
      <c r="D293" s="16"/>
      <c r="E293" s="17" t="s">
        <v>10</v>
      </c>
      <c r="F293" s="17" t="s">
        <v>10</v>
      </c>
      <c r="G293" s="17" t="s">
        <v>10</v>
      </c>
      <c r="H293" s="17" t="s">
        <v>10</v>
      </c>
      <c r="I293" s="17"/>
      <c r="J293" s="18"/>
    </row>
    <row r="294" spans="1:10" ht="21" customHeight="1">
      <c r="A294" s="19" t="s">
        <v>10</v>
      </c>
      <c r="B294" s="20" t="s">
        <v>34</v>
      </c>
      <c r="C294" s="17">
        <v>1</v>
      </c>
      <c r="D294" s="16" t="s">
        <v>38</v>
      </c>
      <c r="E294" s="17">
        <v>1500</v>
      </c>
      <c r="F294" s="17">
        <f aca="true" t="shared" si="36" ref="F294:F310">ROUND(C294*E294,0)</f>
        <v>1500</v>
      </c>
      <c r="G294" s="17">
        <v>500</v>
      </c>
      <c r="H294" s="17">
        <f aca="true" t="shared" si="37" ref="H294:H310">ROUND(C294*G294,0)</f>
        <v>500</v>
      </c>
      <c r="I294" s="17">
        <f aca="true" t="shared" si="38" ref="I294:I310">F294+H294</f>
        <v>2000</v>
      </c>
      <c r="J294" s="18"/>
    </row>
    <row r="295" spans="1:10" ht="21" customHeight="1">
      <c r="A295" s="19" t="s">
        <v>10</v>
      </c>
      <c r="B295" s="20" t="s">
        <v>53</v>
      </c>
      <c r="C295" s="17">
        <v>1</v>
      </c>
      <c r="D295" s="16" t="s">
        <v>38</v>
      </c>
      <c r="E295" s="17">
        <v>1200</v>
      </c>
      <c r="F295" s="17">
        <f t="shared" si="36"/>
        <v>1200</v>
      </c>
      <c r="G295" s="17">
        <v>0</v>
      </c>
      <c r="H295" s="17">
        <f t="shared" si="37"/>
        <v>0</v>
      </c>
      <c r="I295" s="17">
        <f t="shared" si="38"/>
        <v>1200</v>
      </c>
      <c r="J295" s="18"/>
    </row>
    <row r="296" spans="1:10" ht="21" customHeight="1">
      <c r="A296" s="19" t="s">
        <v>10</v>
      </c>
      <c r="B296" s="20" t="s">
        <v>35</v>
      </c>
      <c r="C296" s="17">
        <v>2</v>
      </c>
      <c r="D296" s="16" t="s">
        <v>38</v>
      </c>
      <c r="E296" s="17">
        <v>150</v>
      </c>
      <c r="F296" s="17">
        <f t="shared" si="36"/>
        <v>300</v>
      </c>
      <c r="G296" s="17">
        <v>0</v>
      </c>
      <c r="H296" s="17">
        <f t="shared" si="37"/>
        <v>0</v>
      </c>
      <c r="I296" s="17">
        <f t="shared" si="38"/>
        <v>300</v>
      </c>
      <c r="J296" s="18"/>
    </row>
    <row r="297" spans="1:10" ht="21" customHeight="1">
      <c r="A297" s="19" t="s">
        <v>10</v>
      </c>
      <c r="B297" s="20" t="s">
        <v>36</v>
      </c>
      <c r="C297" s="17">
        <v>1</v>
      </c>
      <c r="D297" s="16" t="s">
        <v>38</v>
      </c>
      <c r="E297" s="17">
        <v>500</v>
      </c>
      <c r="F297" s="17">
        <f t="shared" si="36"/>
        <v>500</v>
      </c>
      <c r="G297" s="17">
        <v>100</v>
      </c>
      <c r="H297" s="17">
        <f t="shared" si="37"/>
        <v>100</v>
      </c>
      <c r="I297" s="17">
        <f t="shared" si="38"/>
        <v>600</v>
      </c>
      <c r="J297" s="18"/>
    </row>
    <row r="298" spans="1:10" ht="21" customHeight="1">
      <c r="A298" s="19" t="s">
        <v>10</v>
      </c>
      <c r="B298" s="20" t="s">
        <v>10</v>
      </c>
      <c r="C298" s="17">
        <v>0</v>
      </c>
      <c r="D298" s="16" t="s">
        <v>10</v>
      </c>
      <c r="E298" s="17">
        <v>0</v>
      </c>
      <c r="F298" s="17">
        <f t="shared" si="36"/>
        <v>0</v>
      </c>
      <c r="G298" s="17">
        <v>0</v>
      </c>
      <c r="H298" s="17">
        <f t="shared" si="37"/>
        <v>0</v>
      </c>
      <c r="I298" s="17">
        <f t="shared" si="38"/>
        <v>0</v>
      </c>
      <c r="J298" s="18"/>
    </row>
    <row r="299" spans="1:10" ht="21" customHeight="1">
      <c r="A299" s="19" t="s">
        <v>10</v>
      </c>
      <c r="B299" s="18" t="s">
        <v>37</v>
      </c>
      <c r="C299" s="17">
        <v>0</v>
      </c>
      <c r="D299" s="16" t="s">
        <v>10</v>
      </c>
      <c r="E299" s="17">
        <v>0</v>
      </c>
      <c r="F299" s="17">
        <f t="shared" si="36"/>
        <v>0</v>
      </c>
      <c r="G299" s="17">
        <v>0</v>
      </c>
      <c r="H299" s="17">
        <f t="shared" si="37"/>
        <v>0</v>
      </c>
      <c r="I299" s="17">
        <f>SUM(I293:I298)</f>
        <v>4100</v>
      </c>
      <c r="J299" s="18"/>
    </row>
    <row r="300" spans="1:10" ht="21" customHeight="1">
      <c r="A300" s="19" t="s">
        <v>10</v>
      </c>
      <c r="B300" s="20" t="s">
        <v>10</v>
      </c>
      <c r="C300" s="17" t="s">
        <v>10</v>
      </c>
      <c r="D300" s="16" t="s">
        <v>10</v>
      </c>
      <c r="E300" s="17" t="s">
        <v>10</v>
      </c>
      <c r="F300" s="17" t="s">
        <v>10</v>
      </c>
      <c r="G300" s="17" t="s">
        <v>10</v>
      </c>
      <c r="H300" s="17" t="s">
        <v>10</v>
      </c>
      <c r="I300" s="17" t="s">
        <v>10</v>
      </c>
      <c r="J300" s="18"/>
    </row>
    <row r="301" spans="1:10" ht="21" customHeight="1">
      <c r="A301" s="19" t="s">
        <v>10</v>
      </c>
      <c r="B301" s="20" t="s">
        <v>31</v>
      </c>
      <c r="C301" s="17">
        <v>0</v>
      </c>
      <c r="D301" s="16" t="s">
        <v>10</v>
      </c>
      <c r="E301" s="17">
        <v>0</v>
      </c>
      <c r="F301" s="17">
        <f t="shared" si="36"/>
        <v>0</v>
      </c>
      <c r="G301" s="17">
        <v>0</v>
      </c>
      <c r="H301" s="17">
        <f t="shared" si="37"/>
        <v>0</v>
      </c>
      <c r="I301" s="17">
        <f t="shared" si="38"/>
        <v>0</v>
      </c>
      <c r="J301" s="18"/>
    </row>
    <row r="302" spans="1:10" ht="21" customHeight="1">
      <c r="A302" s="19" t="s">
        <v>10</v>
      </c>
      <c r="B302" s="20" t="s">
        <v>39</v>
      </c>
      <c r="C302" s="17">
        <v>10</v>
      </c>
      <c r="D302" s="16" t="s">
        <v>44</v>
      </c>
      <c r="E302" s="17">
        <v>11</v>
      </c>
      <c r="F302" s="17">
        <f t="shared" si="36"/>
        <v>110</v>
      </c>
      <c r="G302" s="17">
        <v>5</v>
      </c>
      <c r="H302" s="17">
        <f t="shared" si="37"/>
        <v>50</v>
      </c>
      <c r="I302" s="17">
        <f t="shared" si="38"/>
        <v>160</v>
      </c>
      <c r="J302" s="18"/>
    </row>
    <row r="303" spans="1:10" ht="21" customHeight="1">
      <c r="A303" s="19" t="s">
        <v>10</v>
      </c>
      <c r="B303" s="20" t="s">
        <v>40</v>
      </c>
      <c r="C303" s="17">
        <v>5</v>
      </c>
      <c r="D303" s="16" t="s">
        <v>44</v>
      </c>
      <c r="E303" s="17">
        <v>17</v>
      </c>
      <c r="F303" s="17">
        <f t="shared" si="36"/>
        <v>85</v>
      </c>
      <c r="G303" s="17">
        <v>6</v>
      </c>
      <c r="H303" s="17">
        <f t="shared" si="37"/>
        <v>30</v>
      </c>
      <c r="I303" s="17">
        <f t="shared" si="38"/>
        <v>115</v>
      </c>
      <c r="J303" s="18"/>
    </row>
    <row r="304" spans="1:10" ht="21" customHeight="1">
      <c r="A304" s="19" t="s">
        <v>10</v>
      </c>
      <c r="B304" s="20" t="s">
        <v>41</v>
      </c>
      <c r="C304" s="17">
        <v>120</v>
      </c>
      <c r="D304" s="16" t="s">
        <v>44</v>
      </c>
      <c r="E304" s="17">
        <v>15</v>
      </c>
      <c r="F304" s="17">
        <f t="shared" si="36"/>
        <v>1800</v>
      </c>
      <c r="G304" s="17">
        <v>8</v>
      </c>
      <c r="H304" s="17">
        <f t="shared" si="37"/>
        <v>960</v>
      </c>
      <c r="I304" s="17">
        <f t="shared" si="38"/>
        <v>2760</v>
      </c>
      <c r="J304" s="18"/>
    </row>
    <row r="305" spans="1:10" ht="21" customHeight="1">
      <c r="A305" s="19" t="s">
        <v>10</v>
      </c>
      <c r="B305" s="20" t="s">
        <v>42</v>
      </c>
      <c r="C305" s="17">
        <v>100</v>
      </c>
      <c r="D305" s="16" t="s">
        <v>44</v>
      </c>
      <c r="E305" s="17">
        <v>5</v>
      </c>
      <c r="F305" s="17">
        <f t="shared" si="36"/>
        <v>500</v>
      </c>
      <c r="G305" s="17">
        <v>4</v>
      </c>
      <c r="H305" s="17">
        <f t="shared" si="37"/>
        <v>400</v>
      </c>
      <c r="I305" s="17">
        <f t="shared" si="38"/>
        <v>900</v>
      </c>
      <c r="J305" s="18"/>
    </row>
    <row r="306" spans="1:10" ht="21" customHeight="1">
      <c r="A306" s="19" t="s">
        <v>10</v>
      </c>
      <c r="B306" s="20" t="s">
        <v>43</v>
      </c>
      <c r="C306" s="17">
        <v>1</v>
      </c>
      <c r="D306" s="16" t="s">
        <v>45</v>
      </c>
      <c r="E306" s="17">
        <v>200</v>
      </c>
      <c r="F306" s="17">
        <f t="shared" si="36"/>
        <v>200</v>
      </c>
      <c r="G306" s="17">
        <v>0</v>
      </c>
      <c r="H306" s="17">
        <f t="shared" si="37"/>
        <v>0</v>
      </c>
      <c r="I306" s="17">
        <f t="shared" si="38"/>
        <v>200</v>
      </c>
      <c r="J306" s="18"/>
    </row>
    <row r="307" spans="1:10" ht="21" customHeight="1">
      <c r="A307" s="19" t="s">
        <v>10</v>
      </c>
      <c r="B307" s="20" t="s">
        <v>10</v>
      </c>
      <c r="C307" s="17">
        <v>0</v>
      </c>
      <c r="D307" s="16" t="s">
        <v>10</v>
      </c>
      <c r="E307" s="17">
        <v>0</v>
      </c>
      <c r="F307" s="17">
        <f t="shared" si="36"/>
        <v>0</v>
      </c>
      <c r="G307" s="17">
        <v>0</v>
      </c>
      <c r="H307" s="17">
        <f t="shared" si="37"/>
        <v>0</v>
      </c>
      <c r="I307" s="17">
        <f t="shared" si="38"/>
        <v>0</v>
      </c>
      <c r="J307" s="18"/>
    </row>
    <row r="308" spans="1:10" ht="21" customHeight="1">
      <c r="A308" s="19" t="s">
        <v>10</v>
      </c>
      <c r="B308" s="20" t="s">
        <v>10</v>
      </c>
      <c r="C308" s="17">
        <v>0</v>
      </c>
      <c r="D308" s="16" t="s">
        <v>10</v>
      </c>
      <c r="E308" s="17">
        <v>0</v>
      </c>
      <c r="F308" s="17">
        <f t="shared" si="36"/>
        <v>0</v>
      </c>
      <c r="G308" s="17">
        <v>0</v>
      </c>
      <c r="H308" s="17">
        <f t="shared" si="37"/>
        <v>0</v>
      </c>
      <c r="I308" s="17">
        <f t="shared" si="38"/>
        <v>0</v>
      </c>
      <c r="J308" s="18"/>
    </row>
    <row r="309" spans="1:10" ht="21" customHeight="1">
      <c r="A309" s="19"/>
      <c r="B309" s="20"/>
      <c r="C309" s="17"/>
      <c r="D309" s="16"/>
      <c r="E309" s="17"/>
      <c r="F309" s="17"/>
      <c r="G309" s="17"/>
      <c r="H309" s="17"/>
      <c r="I309" s="17"/>
      <c r="J309" s="18"/>
    </row>
    <row r="310" spans="1:10" ht="21" customHeight="1">
      <c r="A310" s="19" t="s">
        <v>10</v>
      </c>
      <c r="B310" s="20" t="s">
        <v>10</v>
      </c>
      <c r="C310" s="17">
        <v>0</v>
      </c>
      <c r="D310" s="16" t="s">
        <v>10</v>
      </c>
      <c r="E310" s="17">
        <v>0</v>
      </c>
      <c r="F310" s="17">
        <f t="shared" si="36"/>
        <v>0</v>
      </c>
      <c r="G310" s="17">
        <v>0</v>
      </c>
      <c r="H310" s="17">
        <f t="shared" si="37"/>
        <v>0</v>
      </c>
      <c r="I310" s="17">
        <f t="shared" si="38"/>
        <v>0</v>
      </c>
      <c r="J310" s="18"/>
    </row>
    <row r="311" spans="1:10" ht="21" customHeight="1">
      <c r="A311" s="12"/>
      <c r="B311" s="34" t="s">
        <v>46</v>
      </c>
      <c r="C311" s="35" t="s">
        <v>10</v>
      </c>
      <c r="D311" s="36" t="s">
        <v>10</v>
      </c>
      <c r="E311" s="35" t="s">
        <v>10</v>
      </c>
      <c r="F311" s="35" t="s">
        <v>10</v>
      </c>
      <c r="G311" s="35" t="s">
        <v>10</v>
      </c>
      <c r="H311" s="35" t="s">
        <v>10</v>
      </c>
      <c r="I311" s="35">
        <f>SUM(I301:I310)</f>
        <v>4135</v>
      </c>
      <c r="J311" s="37"/>
    </row>
    <row r="312" spans="1:10" ht="21" customHeight="1">
      <c r="A312" s="19"/>
      <c r="B312" s="20" t="s">
        <v>32</v>
      </c>
      <c r="C312" s="17" t="s">
        <v>10</v>
      </c>
      <c r="D312" s="16" t="s">
        <v>10</v>
      </c>
      <c r="E312" s="17" t="s">
        <v>10</v>
      </c>
      <c r="F312" s="17" t="s">
        <v>10</v>
      </c>
      <c r="G312" s="17" t="s">
        <v>10</v>
      </c>
      <c r="H312" s="17" t="s">
        <v>10</v>
      </c>
      <c r="I312" s="17" t="s">
        <v>10</v>
      </c>
      <c r="J312" s="18"/>
    </row>
    <row r="313" spans="1:10" ht="21" customHeight="1">
      <c r="A313" s="19" t="s">
        <v>10</v>
      </c>
      <c r="B313" s="20" t="s">
        <v>47</v>
      </c>
      <c r="C313" s="17">
        <v>5</v>
      </c>
      <c r="D313" s="16" t="s">
        <v>38</v>
      </c>
      <c r="E313" s="17">
        <v>180</v>
      </c>
      <c r="F313" s="17">
        <f aca="true" t="shared" si="39" ref="F313:F320">ROUND(C313*E313,0)</f>
        <v>900</v>
      </c>
      <c r="G313" s="17">
        <v>80</v>
      </c>
      <c r="H313" s="17">
        <f aca="true" t="shared" si="40" ref="H313:H320">ROUND(C313*G313,0)</f>
        <v>400</v>
      </c>
      <c r="I313" s="17">
        <f aca="true" t="shared" si="41" ref="I313:I319">F313+H313</f>
        <v>1300</v>
      </c>
      <c r="J313" s="18"/>
    </row>
    <row r="314" spans="1:10" ht="21" customHeight="1">
      <c r="A314" s="19" t="s">
        <v>10</v>
      </c>
      <c r="B314" s="20" t="s">
        <v>48</v>
      </c>
      <c r="C314" s="17">
        <v>9</v>
      </c>
      <c r="D314" s="16" t="s">
        <v>38</v>
      </c>
      <c r="E314" s="17">
        <v>230</v>
      </c>
      <c r="F314" s="17">
        <f t="shared" si="39"/>
        <v>2070</v>
      </c>
      <c r="G314" s="17">
        <v>80</v>
      </c>
      <c r="H314" s="17">
        <f t="shared" si="40"/>
        <v>720</v>
      </c>
      <c r="I314" s="17">
        <f t="shared" si="41"/>
        <v>2790</v>
      </c>
      <c r="J314" s="18"/>
    </row>
    <row r="315" spans="1:10" ht="21" customHeight="1">
      <c r="A315" s="19" t="s">
        <v>10</v>
      </c>
      <c r="B315" s="20" t="s">
        <v>49</v>
      </c>
      <c r="C315" s="17">
        <v>13</v>
      </c>
      <c r="D315" s="16" t="s">
        <v>38</v>
      </c>
      <c r="E315" s="17">
        <v>60</v>
      </c>
      <c r="F315" s="17">
        <f t="shared" si="39"/>
        <v>780</v>
      </c>
      <c r="G315" s="17">
        <v>50</v>
      </c>
      <c r="H315" s="17">
        <f t="shared" si="40"/>
        <v>650</v>
      </c>
      <c r="I315" s="17">
        <f t="shared" si="41"/>
        <v>1430</v>
      </c>
      <c r="J315" s="18"/>
    </row>
    <row r="316" spans="1:10" ht="21" customHeight="1">
      <c r="A316" s="19" t="s">
        <v>10</v>
      </c>
      <c r="B316" s="20" t="s">
        <v>50</v>
      </c>
      <c r="C316" s="17">
        <v>2</v>
      </c>
      <c r="D316" s="16" t="s">
        <v>38</v>
      </c>
      <c r="E316" s="17">
        <v>80</v>
      </c>
      <c r="F316" s="17">
        <f t="shared" si="39"/>
        <v>160</v>
      </c>
      <c r="G316" s="17">
        <v>50</v>
      </c>
      <c r="H316" s="17">
        <f t="shared" si="40"/>
        <v>100</v>
      </c>
      <c r="I316" s="17">
        <f t="shared" si="41"/>
        <v>260</v>
      </c>
      <c r="J316" s="18"/>
    </row>
    <row r="317" spans="1:10" ht="21" customHeight="1">
      <c r="A317" s="19" t="s">
        <v>10</v>
      </c>
      <c r="B317" s="20" t="s">
        <v>51</v>
      </c>
      <c r="C317" s="17">
        <v>11</v>
      </c>
      <c r="D317" s="16" t="s">
        <v>38</v>
      </c>
      <c r="E317" s="17">
        <v>155</v>
      </c>
      <c r="F317" s="17">
        <f t="shared" si="39"/>
        <v>1705</v>
      </c>
      <c r="G317" s="17">
        <v>50</v>
      </c>
      <c r="H317" s="17">
        <f t="shared" si="40"/>
        <v>550</v>
      </c>
      <c r="I317" s="17">
        <f t="shared" si="41"/>
        <v>2255</v>
      </c>
      <c r="J317" s="18"/>
    </row>
    <row r="318" spans="1:10" ht="21" customHeight="1">
      <c r="A318" s="19" t="s">
        <v>10</v>
      </c>
      <c r="B318" s="20" t="s">
        <v>43</v>
      </c>
      <c r="C318" s="17">
        <v>1</v>
      </c>
      <c r="D318" s="16" t="s">
        <v>45</v>
      </c>
      <c r="E318" s="17">
        <v>500</v>
      </c>
      <c r="F318" s="17">
        <f t="shared" si="39"/>
        <v>500</v>
      </c>
      <c r="G318" s="17">
        <v>0</v>
      </c>
      <c r="H318" s="17">
        <f t="shared" si="40"/>
        <v>0</v>
      </c>
      <c r="I318" s="17">
        <f t="shared" si="41"/>
        <v>500</v>
      </c>
      <c r="J318" s="18"/>
    </row>
    <row r="319" spans="1:10" ht="21" customHeight="1">
      <c r="A319" s="19" t="s">
        <v>10</v>
      </c>
      <c r="B319" s="20" t="s">
        <v>10</v>
      </c>
      <c r="C319" s="17">
        <v>0</v>
      </c>
      <c r="D319" s="16" t="s">
        <v>10</v>
      </c>
      <c r="E319" s="17">
        <v>0</v>
      </c>
      <c r="F319" s="17">
        <f t="shared" si="39"/>
        <v>0</v>
      </c>
      <c r="G319" s="17">
        <v>0</v>
      </c>
      <c r="H319" s="17">
        <f t="shared" si="40"/>
        <v>0</v>
      </c>
      <c r="I319" s="17">
        <f t="shared" si="41"/>
        <v>0</v>
      </c>
      <c r="J319" s="18"/>
    </row>
    <row r="320" spans="1:10" ht="21" customHeight="1">
      <c r="A320" s="19" t="s">
        <v>10</v>
      </c>
      <c r="B320" s="18" t="s">
        <v>52</v>
      </c>
      <c r="C320" s="17">
        <v>0</v>
      </c>
      <c r="D320" s="16" t="s">
        <v>10</v>
      </c>
      <c r="E320" s="17">
        <v>0</v>
      </c>
      <c r="F320" s="17">
        <f t="shared" si="39"/>
        <v>0</v>
      </c>
      <c r="G320" s="17">
        <v>0</v>
      </c>
      <c r="H320" s="17">
        <f t="shared" si="40"/>
        <v>0</v>
      </c>
      <c r="I320" s="17">
        <f>SUM(I313:I319)</f>
        <v>8535</v>
      </c>
      <c r="J320" s="18"/>
    </row>
    <row r="321" spans="1:10" ht="21" customHeight="1">
      <c r="A321" s="19" t="s">
        <v>10</v>
      </c>
      <c r="B321" s="20" t="s">
        <v>10</v>
      </c>
      <c r="C321" s="17" t="s">
        <v>10</v>
      </c>
      <c r="D321" s="16" t="s">
        <v>10</v>
      </c>
      <c r="E321" s="17" t="s">
        <v>10</v>
      </c>
      <c r="F321" s="17" t="s">
        <v>10</v>
      </c>
      <c r="G321" s="17" t="s">
        <v>10</v>
      </c>
      <c r="H321" s="17" t="s">
        <v>10</v>
      </c>
      <c r="I321" s="17" t="s">
        <v>10</v>
      </c>
      <c r="J321" s="18"/>
    </row>
    <row r="322" spans="1:10" ht="21" customHeight="1">
      <c r="A322" s="19" t="s">
        <v>10</v>
      </c>
      <c r="B322" s="20" t="s">
        <v>10</v>
      </c>
      <c r="C322" s="17" t="s">
        <v>10</v>
      </c>
      <c r="D322" s="16" t="s">
        <v>10</v>
      </c>
      <c r="E322" s="17" t="s">
        <v>10</v>
      </c>
      <c r="F322" s="17" t="s">
        <v>10</v>
      </c>
      <c r="G322" s="17" t="s">
        <v>10</v>
      </c>
      <c r="H322" s="17" t="s">
        <v>10</v>
      </c>
      <c r="I322" s="17" t="s">
        <v>10</v>
      </c>
      <c r="J322" s="18"/>
    </row>
    <row r="323" spans="1:10" ht="21" customHeight="1">
      <c r="A323" s="19" t="s">
        <v>10</v>
      </c>
      <c r="B323" s="20" t="s">
        <v>10</v>
      </c>
      <c r="C323" s="17" t="s">
        <v>10</v>
      </c>
      <c r="D323" s="16" t="s">
        <v>10</v>
      </c>
      <c r="E323" s="17" t="s">
        <v>10</v>
      </c>
      <c r="F323" s="17" t="s">
        <v>10</v>
      </c>
      <c r="G323" s="17" t="s">
        <v>10</v>
      </c>
      <c r="H323" s="17" t="s">
        <v>10</v>
      </c>
      <c r="I323" s="17" t="s">
        <v>10</v>
      </c>
      <c r="J323" s="18"/>
    </row>
    <row r="324" spans="1:10" ht="21" customHeight="1">
      <c r="A324" s="19" t="s">
        <v>10</v>
      </c>
      <c r="B324" s="20" t="s">
        <v>10</v>
      </c>
      <c r="C324" s="17" t="s">
        <v>10</v>
      </c>
      <c r="D324" s="16" t="s">
        <v>10</v>
      </c>
      <c r="E324" s="17" t="s">
        <v>10</v>
      </c>
      <c r="F324" s="17" t="s">
        <v>10</v>
      </c>
      <c r="G324" s="17" t="s">
        <v>10</v>
      </c>
      <c r="H324" s="17" t="s">
        <v>10</v>
      </c>
      <c r="I324" s="17" t="s">
        <v>10</v>
      </c>
      <c r="J324" s="18"/>
    </row>
    <row r="325" spans="1:10" ht="21" customHeight="1">
      <c r="A325" s="19" t="s">
        <v>10</v>
      </c>
      <c r="B325" s="20" t="s">
        <v>10</v>
      </c>
      <c r="C325" s="17" t="s">
        <v>10</v>
      </c>
      <c r="D325" s="16" t="s">
        <v>10</v>
      </c>
      <c r="E325" s="17" t="s">
        <v>10</v>
      </c>
      <c r="F325" s="17" t="s">
        <v>10</v>
      </c>
      <c r="G325" s="17" t="s">
        <v>10</v>
      </c>
      <c r="H325" s="17" t="s">
        <v>10</v>
      </c>
      <c r="I325" s="17" t="s">
        <v>10</v>
      </c>
      <c r="J325" s="18"/>
    </row>
    <row r="326" spans="1:10" ht="21" customHeight="1">
      <c r="A326" s="19" t="s">
        <v>10</v>
      </c>
      <c r="B326" s="20" t="s">
        <v>10</v>
      </c>
      <c r="C326" s="17" t="s">
        <v>10</v>
      </c>
      <c r="D326" s="16" t="s">
        <v>10</v>
      </c>
      <c r="E326" s="17" t="s">
        <v>10</v>
      </c>
      <c r="F326" s="17" t="s">
        <v>10</v>
      </c>
      <c r="G326" s="17" t="s">
        <v>10</v>
      </c>
      <c r="H326" s="17" t="s">
        <v>10</v>
      </c>
      <c r="I326" s="17" t="s">
        <v>10</v>
      </c>
      <c r="J326" s="18"/>
    </row>
    <row r="327" spans="1:10" ht="21" customHeight="1">
      <c r="A327" s="19" t="s">
        <v>10</v>
      </c>
      <c r="B327" s="20" t="s">
        <v>10</v>
      </c>
      <c r="C327" s="17" t="s">
        <v>10</v>
      </c>
      <c r="D327" s="16" t="s">
        <v>10</v>
      </c>
      <c r="E327" s="17" t="s">
        <v>10</v>
      </c>
      <c r="F327" s="17" t="s">
        <v>10</v>
      </c>
      <c r="G327" s="17" t="s">
        <v>10</v>
      </c>
      <c r="H327" s="17" t="s">
        <v>10</v>
      </c>
      <c r="I327" s="17" t="s">
        <v>10</v>
      </c>
      <c r="J327" s="18"/>
    </row>
    <row r="328" spans="1:10" ht="21" customHeight="1">
      <c r="A328" s="19" t="s">
        <v>10</v>
      </c>
      <c r="B328" s="20" t="s">
        <v>10</v>
      </c>
      <c r="C328" s="17" t="s">
        <v>10</v>
      </c>
      <c r="D328" s="16" t="s">
        <v>10</v>
      </c>
      <c r="E328" s="17" t="s">
        <v>10</v>
      </c>
      <c r="F328" s="17" t="s">
        <v>10</v>
      </c>
      <c r="G328" s="17" t="s">
        <v>10</v>
      </c>
      <c r="H328" s="17" t="s">
        <v>10</v>
      </c>
      <c r="I328" s="17" t="s">
        <v>10</v>
      </c>
      <c r="J328" s="18"/>
    </row>
    <row r="329" spans="1:10" ht="21" customHeight="1">
      <c r="A329" s="49"/>
      <c r="B329" s="50"/>
      <c r="C329" s="43"/>
      <c r="D329" s="44"/>
      <c r="E329" s="43"/>
      <c r="F329" s="43"/>
      <c r="G329" s="43"/>
      <c r="H329" s="43"/>
      <c r="I329" s="43"/>
      <c r="J329" s="51"/>
    </row>
    <row r="330" spans="1:10" ht="21" customHeight="1">
      <c r="A330" s="12"/>
      <c r="B330" s="6" t="s">
        <v>10</v>
      </c>
      <c r="C330" s="21" t="s">
        <v>10</v>
      </c>
      <c r="D330" s="22"/>
      <c r="E330" s="21"/>
      <c r="F330" s="21"/>
      <c r="G330" s="21"/>
      <c r="H330" s="21" t="s">
        <v>10</v>
      </c>
      <c r="I330" s="23" t="s">
        <v>10</v>
      </c>
      <c r="J330" s="6"/>
    </row>
    <row r="331" spans="1:10" ht="21" customHeight="1">
      <c r="A331" s="14">
        <v>5</v>
      </c>
      <c r="B331" s="38" t="s">
        <v>167</v>
      </c>
      <c r="C331" s="15" t="s">
        <v>10</v>
      </c>
      <c r="D331" s="16"/>
      <c r="E331" s="17" t="s">
        <v>10</v>
      </c>
      <c r="F331" s="17" t="s">
        <v>10</v>
      </c>
      <c r="G331" s="17" t="s">
        <v>10</v>
      </c>
      <c r="H331" s="17" t="s">
        <v>10</v>
      </c>
      <c r="I331" s="17" t="s">
        <v>10</v>
      </c>
      <c r="J331" s="18"/>
    </row>
    <row r="332" spans="1:10" ht="21" customHeight="1">
      <c r="A332" s="19" t="s">
        <v>10</v>
      </c>
      <c r="B332" s="20" t="s">
        <v>10</v>
      </c>
      <c r="C332" s="17" t="s">
        <v>10</v>
      </c>
      <c r="D332" s="16" t="s">
        <v>10</v>
      </c>
      <c r="E332" s="17" t="s">
        <v>10</v>
      </c>
      <c r="F332" s="17" t="s">
        <v>10</v>
      </c>
      <c r="G332" s="17" t="s">
        <v>10</v>
      </c>
      <c r="H332" s="17" t="s">
        <v>10</v>
      </c>
      <c r="I332" s="17" t="s">
        <v>10</v>
      </c>
      <c r="J332" s="18"/>
    </row>
    <row r="333" spans="1:10" ht="21" customHeight="1">
      <c r="A333" s="19" t="s">
        <v>10</v>
      </c>
      <c r="B333" s="20" t="s">
        <v>10</v>
      </c>
      <c r="C333" s="17" t="s">
        <v>10</v>
      </c>
      <c r="D333" s="16" t="s">
        <v>10</v>
      </c>
      <c r="E333" s="17" t="s">
        <v>10</v>
      </c>
      <c r="F333" s="17" t="s">
        <v>10</v>
      </c>
      <c r="G333" s="17" t="s">
        <v>10</v>
      </c>
      <c r="H333" s="17" t="s">
        <v>10</v>
      </c>
      <c r="I333" s="17" t="s">
        <v>10</v>
      </c>
      <c r="J333" s="18"/>
    </row>
    <row r="334" spans="1:10" ht="21" customHeight="1">
      <c r="A334" s="19" t="s">
        <v>10</v>
      </c>
      <c r="B334" s="20" t="s">
        <v>10</v>
      </c>
      <c r="C334" s="17" t="s">
        <v>10</v>
      </c>
      <c r="D334" s="16" t="s">
        <v>10</v>
      </c>
      <c r="E334" s="17" t="s">
        <v>10</v>
      </c>
      <c r="F334" s="17" t="s">
        <v>10</v>
      </c>
      <c r="G334" s="17" t="s">
        <v>10</v>
      </c>
      <c r="H334" s="17" t="s">
        <v>10</v>
      </c>
      <c r="I334" s="17" t="s">
        <v>10</v>
      </c>
      <c r="J334" s="18"/>
    </row>
    <row r="335" spans="1:10" ht="21" customHeight="1">
      <c r="A335" s="19" t="s">
        <v>10</v>
      </c>
      <c r="B335" s="20" t="s">
        <v>10</v>
      </c>
      <c r="C335" s="17" t="s">
        <v>10</v>
      </c>
      <c r="D335" s="16" t="s">
        <v>10</v>
      </c>
      <c r="E335" s="17" t="s">
        <v>10</v>
      </c>
      <c r="F335" s="17" t="s">
        <v>10</v>
      </c>
      <c r="G335" s="17" t="s">
        <v>10</v>
      </c>
      <c r="H335" s="17" t="s">
        <v>10</v>
      </c>
      <c r="I335" s="17" t="s">
        <v>10</v>
      </c>
      <c r="J335" s="18"/>
    </row>
    <row r="336" spans="1:10" ht="21" customHeight="1">
      <c r="A336" s="19" t="s">
        <v>10</v>
      </c>
      <c r="B336" s="20" t="s">
        <v>10</v>
      </c>
      <c r="C336" s="17" t="s">
        <v>10</v>
      </c>
      <c r="D336" s="16" t="s">
        <v>10</v>
      </c>
      <c r="E336" s="17" t="s">
        <v>10</v>
      </c>
      <c r="F336" s="17" t="s">
        <v>10</v>
      </c>
      <c r="G336" s="17" t="s">
        <v>10</v>
      </c>
      <c r="H336" s="17" t="s">
        <v>10</v>
      </c>
      <c r="I336" s="17" t="s">
        <v>10</v>
      </c>
      <c r="J336" s="18"/>
    </row>
    <row r="337" spans="1:10" ht="21" customHeight="1">
      <c r="A337" s="19" t="s">
        <v>10</v>
      </c>
      <c r="B337" s="20" t="s">
        <v>10</v>
      </c>
      <c r="C337" s="17" t="s">
        <v>10</v>
      </c>
      <c r="D337" s="16" t="s">
        <v>10</v>
      </c>
      <c r="E337" s="17" t="s">
        <v>10</v>
      </c>
      <c r="F337" s="17" t="s">
        <v>10</v>
      </c>
      <c r="G337" s="17" t="s">
        <v>10</v>
      </c>
      <c r="H337" s="17" t="s">
        <v>10</v>
      </c>
      <c r="I337" s="17" t="s">
        <v>10</v>
      </c>
      <c r="J337" s="18"/>
    </row>
    <row r="338" spans="1:10" ht="21" customHeight="1">
      <c r="A338" s="19" t="s">
        <v>10</v>
      </c>
      <c r="B338" s="20" t="s">
        <v>10</v>
      </c>
      <c r="C338" s="17" t="s">
        <v>10</v>
      </c>
      <c r="D338" s="16" t="s">
        <v>10</v>
      </c>
      <c r="E338" s="17" t="s">
        <v>10</v>
      </c>
      <c r="F338" s="17" t="s">
        <v>10</v>
      </c>
      <c r="G338" s="17" t="s">
        <v>10</v>
      </c>
      <c r="H338" s="17" t="s">
        <v>10</v>
      </c>
      <c r="I338" s="17" t="s">
        <v>10</v>
      </c>
      <c r="J338" s="18"/>
    </row>
    <row r="339" spans="1:10" ht="21" customHeight="1">
      <c r="A339" s="19" t="s">
        <v>10</v>
      </c>
      <c r="B339" s="20" t="s">
        <v>10</v>
      </c>
      <c r="C339" s="17" t="s">
        <v>10</v>
      </c>
      <c r="D339" s="16" t="s">
        <v>10</v>
      </c>
      <c r="E339" s="17" t="s">
        <v>10</v>
      </c>
      <c r="F339" s="17" t="s">
        <v>10</v>
      </c>
      <c r="G339" s="17" t="s">
        <v>10</v>
      </c>
      <c r="H339" s="17" t="s">
        <v>10</v>
      </c>
      <c r="I339" s="17" t="s">
        <v>10</v>
      </c>
      <c r="J339" s="18"/>
    </row>
    <row r="340" spans="1:10" ht="21" customHeight="1">
      <c r="A340" s="19" t="s">
        <v>10</v>
      </c>
      <c r="B340" s="20" t="s">
        <v>10</v>
      </c>
      <c r="C340" s="17" t="s">
        <v>10</v>
      </c>
      <c r="D340" s="16" t="s">
        <v>10</v>
      </c>
      <c r="E340" s="17" t="s">
        <v>10</v>
      </c>
      <c r="F340" s="17" t="s">
        <v>10</v>
      </c>
      <c r="G340" s="17" t="s">
        <v>10</v>
      </c>
      <c r="H340" s="17" t="s">
        <v>10</v>
      </c>
      <c r="I340" s="17" t="s">
        <v>10</v>
      </c>
      <c r="J340" s="18"/>
    </row>
    <row r="341" spans="1:10" ht="21" customHeight="1">
      <c r="A341" s="19" t="s">
        <v>10</v>
      </c>
      <c r="B341" s="20" t="s">
        <v>10</v>
      </c>
      <c r="C341" s="17" t="s">
        <v>10</v>
      </c>
      <c r="D341" s="16" t="s">
        <v>10</v>
      </c>
      <c r="E341" s="17" t="s">
        <v>10</v>
      </c>
      <c r="F341" s="17" t="s">
        <v>10</v>
      </c>
      <c r="G341" s="17" t="s">
        <v>10</v>
      </c>
      <c r="H341" s="17" t="s">
        <v>10</v>
      </c>
      <c r="I341" s="17" t="s">
        <v>10</v>
      </c>
      <c r="J341" s="18"/>
    </row>
    <row r="342" spans="1:10" ht="21" customHeight="1">
      <c r="A342" s="19" t="s">
        <v>10</v>
      </c>
      <c r="B342" s="20" t="s">
        <v>10</v>
      </c>
      <c r="C342" s="17" t="s">
        <v>10</v>
      </c>
      <c r="D342" s="16" t="s">
        <v>10</v>
      </c>
      <c r="E342" s="17" t="s">
        <v>10</v>
      </c>
      <c r="F342" s="17" t="s">
        <v>10</v>
      </c>
      <c r="G342" s="17" t="s">
        <v>10</v>
      </c>
      <c r="H342" s="17" t="s">
        <v>10</v>
      </c>
      <c r="I342" s="17" t="s">
        <v>10</v>
      </c>
      <c r="J342" s="18"/>
    </row>
    <row r="343" spans="1:10" ht="21" customHeight="1">
      <c r="A343" s="19" t="s">
        <v>10</v>
      </c>
      <c r="B343" s="20" t="s">
        <v>10</v>
      </c>
      <c r="C343" s="17" t="s">
        <v>10</v>
      </c>
      <c r="D343" s="16" t="s">
        <v>10</v>
      </c>
      <c r="E343" s="17" t="s">
        <v>10</v>
      </c>
      <c r="F343" s="17" t="s">
        <v>10</v>
      </c>
      <c r="G343" s="17" t="s">
        <v>10</v>
      </c>
      <c r="H343" s="17" t="s">
        <v>10</v>
      </c>
      <c r="I343" s="17" t="s">
        <v>10</v>
      </c>
      <c r="J343" s="18"/>
    </row>
    <row r="344" spans="1:10" ht="21" customHeight="1">
      <c r="A344" s="19" t="s">
        <v>10</v>
      </c>
      <c r="B344" s="20" t="s">
        <v>10</v>
      </c>
      <c r="C344" s="17" t="s">
        <v>10</v>
      </c>
      <c r="D344" s="16" t="s">
        <v>10</v>
      </c>
      <c r="E344" s="17" t="s">
        <v>10</v>
      </c>
      <c r="F344" s="17" t="s">
        <v>10</v>
      </c>
      <c r="G344" s="17" t="s">
        <v>10</v>
      </c>
      <c r="H344" s="17" t="s">
        <v>10</v>
      </c>
      <c r="I344" s="17" t="s">
        <v>10</v>
      </c>
      <c r="J344" s="18"/>
    </row>
    <row r="345" spans="1:10" ht="21" customHeight="1">
      <c r="A345" s="19" t="s">
        <v>10</v>
      </c>
      <c r="B345" s="20" t="s">
        <v>10</v>
      </c>
      <c r="C345" s="17" t="s">
        <v>10</v>
      </c>
      <c r="D345" s="16" t="s">
        <v>10</v>
      </c>
      <c r="E345" s="17" t="s">
        <v>10</v>
      </c>
      <c r="F345" s="17" t="s">
        <v>10</v>
      </c>
      <c r="G345" s="17" t="s">
        <v>10</v>
      </c>
      <c r="H345" s="17" t="s">
        <v>10</v>
      </c>
      <c r="I345" s="17" t="s">
        <v>10</v>
      </c>
      <c r="J345" s="18"/>
    </row>
    <row r="346" spans="1:10" ht="21" customHeight="1">
      <c r="A346" s="19" t="s">
        <v>10</v>
      </c>
      <c r="B346" s="20" t="s">
        <v>10</v>
      </c>
      <c r="C346" s="17" t="s">
        <v>10</v>
      </c>
      <c r="D346" s="16" t="s">
        <v>10</v>
      </c>
      <c r="E346" s="17" t="s">
        <v>10</v>
      </c>
      <c r="F346" s="17" t="s">
        <v>10</v>
      </c>
      <c r="G346" s="17" t="s">
        <v>10</v>
      </c>
      <c r="H346" s="17" t="s">
        <v>10</v>
      </c>
      <c r="I346" s="17" t="s">
        <v>10</v>
      </c>
      <c r="J346" s="18"/>
    </row>
    <row r="347" spans="1:10" ht="21" customHeight="1">
      <c r="A347" s="19" t="s">
        <v>10</v>
      </c>
      <c r="B347" s="20" t="s">
        <v>10</v>
      </c>
      <c r="C347" s="17" t="s">
        <v>10</v>
      </c>
      <c r="D347" s="16" t="s">
        <v>10</v>
      </c>
      <c r="E347" s="17" t="s">
        <v>10</v>
      </c>
      <c r="F347" s="17" t="s">
        <v>10</v>
      </c>
      <c r="G347" s="17" t="s">
        <v>10</v>
      </c>
      <c r="H347" s="17" t="s">
        <v>10</v>
      </c>
      <c r="I347" s="17" t="s">
        <v>10</v>
      </c>
      <c r="J347" s="18"/>
    </row>
    <row r="348" spans="1:10" ht="21" customHeight="1">
      <c r="A348" s="19" t="s">
        <v>10</v>
      </c>
      <c r="B348" s="20" t="s">
        <v>10</v>
      </c>
      <c r="C348" s="17" t="s">
        <v>10</v>
      </c>
      <c r="D348" s="16" t="s">
        <v>10</v>
      </c>
      <c r="E348" s="17" t="s">
        <v>10</v>
      </c>
      <c r="F348" s="17" t="s">
        <v>10</v>
      </c>
      <c r="G348" s="17" t="s">
        <v>10</v>
      </c>
      <c r="H348" s="17" t="s">
        <v>10</v>
      </c>
      <c r="I348" s="17" t="s">
        <v>10</v>
      </c>
      <c r="J348" s="18"/>
    </row>
    <row r="349" spans="1:10" ht="21" customHeight="1">
      <c r="A349" s="12"/>
      <c r="B349" s="32" t="s">
        <v>168</v>
      </c>
      <c r="C349" s="21" t="s">
        <v>10</v>
      </c>
      <c r="D349" s="22"/>
      <c r="E349" s="21"/>
      <c r="F349" s="21"/>
      <c r="G349" s="21"/>
      <c r="H349" s="21"/>
      <c r="I349" s="23">
        <f>SUM(I331:I348)</f>
        <v>0</v>
      </c>
      <c r="J349" s="6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31496062992125984" right="0.3149606299212598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สุรพล  กุหลาบศรี</Manager>
  <Company>กรมโยธาธิการ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ตารางสำหรับงานประมาณราคา</dc:title>
  <dc:subject>ตารางเปล่าพร้อมสูตรสำเร็จ</dc:subject>
  <dc:creator>ฝ่ายประมาณราคา     กองสถาปัตยกรรม</dc:creator>
  <cp:keywords/>
  <dc:description/>
  <cp:lastModifiedBy>owner</cp:lastModifiedBy>
  <cp:lastPrinted>2004-01-22T09:54:49Z</cp:lastPrinted>
  <dcterms:created xsi:type="dcterms:W3CDTF">1998-11-03T13:38:13Z</dcterms:created>
  <dcterms:modified xsi:type="dcterms:W3CDTF">2007-01-18T08:47:20Z</dcterms:modified>
  <cp:category/>
  <cp:version/>
  <cp:contentType/>
  <cp:contentStatus/>
</cp:coreProperties>
</file>